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25" windowHeight="6285" tabRatio="702" activeTab="8"/>
  </bookViews>
  <sheets>
    <sheet name="Прил1" sheetId="1" r:id="rId1"/>
    <sheet name="Прил2" sheetId="2" r:id="rId2"/>
    <sheet name="Прил3" sheetId="3" r:id="rId3"/>
    <sheet name="Прил4" sheetId="4" r:id="rId4"/>
    <sheet name="Прил5" sheetId="5" r:id="rId5"/>
    <sheet name="Лист6" sheetId="6" r:id="rId6"/>
    <sheet name="Прил7" sheetId="7" r:id="rId7"/>
    <sheet name="Прил8" sheetId="8" r:id="rId8"/>
    <sheet name="Прил9" sheetId="9" r:id="rId9"/>
    <sheet name="Прил10" sheetId="10" r:id="rId10"/>
    <sheet name="Прил11" sheetId="11" r:id="rId11"/>
    <sheet name="Прил12" sheetId="12" r:id="rId12"/>
    <sheet name="Прил13" sheetId="13" r:id="rId13"/>
  </sheets>
  <definedNames>
    <definedName name="_xlnm.Print_Titles" localSheetId="9">'Прил10'!$7:$7</definedName>
    <definedName name="_xlnm.Print_Titles" localSheetId="8">'Прил9'!$9:$9</definedName>
    <definedName name="_xlnm.Print_Area" localSheetId="6">'Прил7'!#REF!</definedName>
  </definedNames>
  <calcPr fullCalcOnLoad="1"/>
</workbook>
</file>

<file path=xl/sharedStrings.xml><?xml version="1.0" encoding="utf-8"?>
<sst xmlns="http://schemas.openxmlformats.org/spreadsheetml/2006/main" count="2705" uniqueCount="357">
  <si>
    <t>002 03 00</t>
  </si>
  <si>
    <t>Глава муниципального образования</t>
  </si>
  <si>
    <t>Резервные фонды</t>
  </si>
  <si>
    <t>Осуществление первичного воинского учета на территориях, где отсутствуют военные комиссариаты</t>
  </si>
  <si>
    <t>070 00 00</t>
  </si>
  <si>
    <t>Резервные фонды местных администраций</t>
  </si>
  <si>
    <t>070 05 00</t>
  </si>
  <si>
    <t>Мобилизационная и вневойсковая подготовка</t>
  </si>
  <si>
    <t>001 36 00</t>
  </si>
  <si>
    <t xml:space="preserve">Руководство и управление в сфере установленных функций </t>
  </si>
  <si>
    <t>001 00 00</t>
  </si>
  <si>
    <t xml:space="preserve">07 </t>
  </si>
  <si>
    <t>440 00 00</t>
  </si>
  <si>
    <t>Коммунальное хозяйство</t>
  </si>
  <si>
    <t>Благоустройство</t>
  </si>
  <si>
    <t>№-п</t>
  </si>
  <si>
    <t>Наименование</t>
  </si>
  <si>
    <t>Раздел</t>
  </si>
  <si>
    <t>Целевая статья</t>
  </si>
  <si>
    <t>Вид расхода</t>
  </si>
  <si>
    <t xml:space="preserve">   </t>
  </si>
  <si>
    <t xml:space="preserve">  </t>
  </si>
  <si>
    <t xml:space="preserve">        </t>
  </si>
  <si>
    <t>ОБЩЕГОСУДАРСТВЕННЫЕ ВОПРОСЫ</t>
  </si>
  <si>
    <t>01</t>
  </si>
  <si>
    <t>03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</si>
  <si>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</si>
  <si>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002 0000</t>
  </si>
  <si>
    <t>Центральный аппарат</t>
  </si>
  <si>
    <t>002 0400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</si>
  <si>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</si>
  <si>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</si>
  <si>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</si>
  <si>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</si>
  <si>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</si>
  <si>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НАЦИОНАЛЬНАЯ ОБОРОНА</t>
  </si>
  <si>
    <t>ЖИЛИЩНО-КОММУНАЛЬНОЕ ХОЗЯЙСТВО</t>
  </si>
  <si>
    <t>Жилищное хозяйство</t>
  </si>
  <si>
    <t>07</t>
  </si>
  <si>
    <t>08</t>
  </si>
  <si>
    <t>Культура</t>
  </si>
  <si>
    <t>Дворцы и дома культуры, другие учреждения культуры и средств массовой информации</t>
  </si>
  <si>
    <t>Другие общегосударственные вопросы</t>
  </si>
  <si>
    <t>090 00 00</t>
  </si>
  <si>
    <t>440 99 00</t>
  </si>
  <si>
    <t>Обеспечение деятельности подведомственных учреждений</t>
  </si>
  <si>
    <t>Закон Тульской области "Об установлении региональных надбавок работникам организаций бюджетной сферы Тульской области"</t>
  </si>
  <si>
    <t>ГРБС</t>
  </si>
  <si>
    <t>тыс.руб.</t>
  </si>
  <si>
    <t>Подраздел</t>
  </si>
  <si>
    <t>871</t>
  </si>
  <si>
    <t>Приложение 1</t>
  </si>
  <si>
    <t>доходов местного бюджета</t>
  </si>
  <si>
    <t>Приложение 2</t>
  </si>
  <si>
    <t>Получение кредитов от кредитных организаций бюджетом поселений в валюте Российской Федерации</t>
  </si>
  <si>
    <t xml:space="preserve">Распределение </t>
  </si>
  <si>
    <t>Наименование показателя</t>
  </si>
  <si>
    <t>К О Д                                                  функциональной классификации</t>
  </si>
  <si>
    <t>целевая статья</t>
  </si>
  <si>
    <t>подраздел</t>
  </si>
  <si>
    <t>раздел</t>
  </si>
  <si>
    <t>вид  расхода</t>
  </si>
  <si>
    <t>Приложение 6</t>
  </si>
  <si>
    <t>Код главы</t>
  </si>
  <si>
    <t>Код группы, подгруппы, статьи и вида источников</t>
  </si>
  <si>
    <t>Погашение бюджетом  поселения кредитов от кредитных организаций в валюте Российской Федерации</t>
  </si>
  <si>
    <t>Увеличение прочих остатков денежных средств местных бюджетов</t>
  </si>
  <si>
    <t>Уменьшение прочих остатков денежных средств местных бюджетов</t>
  </si>
  <si>
    <t>создание, содержание и организация деятельности аварийно-спасательных служб</t>
  </si>
  <si>
    <t>521 06 04</t>
  </si>
  <si>
    <t>Код бюджетной классификации Российской Федерации</t>
  </si>
  <si>
    <t>Наименование главного администратора доходов местного бюджета</t>
  </si>
  <si>
    <t>главного администратора доходов</t>
  </si>
  <si>
    <t>Условно утвержденные расходы</t>
  </si>
  <si>
    <t>Библиотеки</t>
  </si>
  <si>
    <t>442 00 00</t>
  </si>
  <si>
    <t>442 99 00</t>
  </si>
  <si>
    <t>1 11 09045 10 0000 120</t>
  </si>
  <si>
    <t>01 02 00 00 10 0000 710</t>
  </si>
  <si>
    <t xml:space="preserve"> 01 02 00 00 10 0000 810</t>
  </si>
  <si>
    <t xml:space="preserve"> 01 05 02 01 10 0000 510</t>
  </si>
  <si>
    <t>01 05 02 01 10 0000 610</t>
  </si>
  <si>
    <t>092 03 00</t>
  </si>
  <si>
    <t>Выполнение других обязательств государства</t>
  </si>
  <si>
    <t xml:space="preserve">  Закон Тульской области "О библиотечном деле"</t>
  </si>
  <si>
    <t>10</t>
  </si>
  <si>
    <t>УСЛОВНО УТВЕРЖДЕННЫЕ РАСХОДЫ</t>
  </si>
  <si>
    <t>09</t>
  </si>
  <si>
    <t>Приложение 5</t>
  </si>
  <si>
    <t>Перечень и коды</t>
  </si>
  <si>
    <t>2 02 01001 10 0000 151</t>
  </si>
  <si>
    <t>Дотации бюджетам поселений на выравнивание бюджетной обеспеченности</t>
  </si>
  <si>
    <t>Приложение 3</t>
  </si>
  <si>
    <t>Организация строительства</t>
  </si>
  <si>
    <t>Создание, содержание и организация деятельности аварийно-спасательных служб</t>
  </si>
  <si>
    <t xml:space="preserve">Итого </t>
  </si>
  <si>
    <t>Перечень передаваемых полномочий</t>
  </si>
  <si>
    <t>Обеспечение пожарной безопасности</t>
  </si>
  <si>
    <t>Целевые программы муниципальных образований</t>
  </si>
  <si>
    <t>795 00 00</t>
  </si>
  <si>
    <t>Невыясненные поступления, зачисляемые в бюджеты поселений</t>
  </si>
  <si>
    <t>2 02 02999 10 0000 151</t>
  </si>
  <si>
    <t>Прочие субсидии бюджетам поселений</t>
  </si>
  <si>
    <t>851</t>
  </si>
  <si>
    <t>Администрация муниципального образования Щекинский район</t>
  </si>
  <si>
    <t>Приложение 8</t>
  </si>
  <si>
    <t>Наименование программ</t>
  </si>
  <si>
    <t>2 02 03015 10 0000 151</t>
  </si>
  <si>
    <t>Субвенции бюджетам поселений на осуществление первичного воинского учета на территориях, где отсутсвуют военные комиссариаты</t>
  </si>
  <si>
    <t xml:space="preserve">871 </t>
  </si>
  <si>
    <t>2 08 05000 10 0000 180</t>
  </si>
  <si>
    <t>1 17 05050 10 0000 180</t>
  </si>
  <si>
    <t>Прочие неналоговые доходы бюджетов поселений</t>
  </si>
  <si>
    <t>Сумма на 2012 год</t>
  </si>
  <si>
    <t>Формирование и содержание муниципального  архива</t>
  </si>
  <si>
    <t>Приложение 4</t>
  </si>
  <si>
    <t>2012 год</t>
  </si>
  <si>
    <t>формирование и содержание муниципального архива, включая хранение архивных фондов поселений</t>
  </si>
  <si>
    <t>521 05 00</t>
  </si>
  <si>
    <t>521 05 02</t>
  </si>
  <si>
    <t>Реализация государственной политики в области приватизации и управления государственной и муниципальной собственностью</t>
  </si>
  <si>
    <t>429 78 00</t>
  </si>
  <si>
    <t>429 00 00</t>
  </si>
  <si>
    <t>Переподготовка и повышение квалификации кадров</t>
  </si>
  <si>
    <t>Учебные заведения и курсы по переподготовке кадров</t>
  </si>
  <si>
    <t>Профессиональная подготовка, переподготовка и повышение квалификации</t>
  </si>
  <si>
    <t>Вид расходов</t>
  </si>
  <si>
    <t>Приложение 11</t>
  </si>
  <si>
    <t>тыс.рублей</t>
  </si>
  <si>
    <t>2 02 04999 10 0000 151</t>
  </si>
  <si>
    <t>Прочие межбюджетные трансферты, передаваемые  бюджетам поселений</t>
  </si>
  <si>
    <t>НАЦИОНАЛЬНАЯ БЕЗОПАСНОСТЬ</t>
  </si>
  <si>
    <t xml:space="preserve">Целевые муниципальные программы </t>
  </si>
  <si>
    <t>Защита населения и территории от чрезвычайных ситуаций природного и техногенного характера, гражданская оборона</t>
  </si>
  <si>
    <t>521 06 05</t>
  </si>
  <si>
    <t>Наименование кодов классификации доходов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</si>
  <si>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</si>
  <si>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финансовый контроль</t>
  </si>
  <si>
    <t>Сумма на 2013 год</t>
  </si>
  <si>
    <t>521 06 00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</si>
  <si>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</si>
  <si>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</si>
  <si>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Финансовый контроль</t>
  </si>
  <si>
    <t>НАЦИОНАЛЬНАЯ  ЭКОНОМИКА</t>
  </si>
  <si>
    <t>Дорожное хозяйство (дорожные фонды)</t>
  </si>
  <si>
    <t>521 00 00</t>
  </si>
  <si>
    <t>Безвозмездные и безвозвратные перечисления</t>
  </si>
  <si>
    <t>Средства передаваемые бюджетам муниципальных районов из бюджетов поселений  на осуществление части полномочий по решению вопросов местного значения в соответствии с заключенными соглашениями</t>
  </si>
  <si>
    <t>Средства передаваемые бюджетам муниципальных районов из бюджетов поселений на решение вопросов местного значения межмуниципального характера</t>
  </si>
  <si>
    <t>ОБРАЗОВАНИЕ</t>
  </si>
  <si>
    <t>2013 год</t>
  </si>
  <si>
    <t>13</t>
  </si>
  <si>
    <t>КУЛЬТУРА и  КИНЕМАТОГРАФИЯ</t>
  </si>
  <si>
    <t>Перечень вопросов межмуниципального характера</t>
  </si>
  <si>
    <t>182</t>
  </si>
  <si>
    <t>Федеральная налоговая служба</t>
  </si>
  <si>
    <t>1 01 02000 01 0000 110</t>
  </si>
  <si>
    <t>1 06 01000 00 0000 110</t>
  </si>
  <si>
    <t>1 06 06000 00 0000 110</t>
  </si>
  <si>
    <t>1 09 04000 00 0000 110</t>
  </si>
  <si>
    <t>2012 год, тыс.руб.</t>
  </si>
  <si>
    <t>2013 год, тыс.руб.</t>
  </si>
  <si>
    <t>2014год, тыс.руб.</t>
  </si>
  <si>
    <t>Налог на доходы физических лиц &lt;1&gt;</t>
  </si>
  <si>
    <t>Налог на имущество физических лиц &lt;1&gt;</t>
  </si>
  <si>
    <t>Земельный налог &lt;1&gt;</t>
  </si>
  <si>
    <t>Налоги на имущество &lt;1&gt;</t>
  </si>
  <si>
    <t>1 17 01050 10 0000 180</t>
  </si>
  <si>
    <t>2 02 01003 10 0000 151</t>
  </si>
  <si>
    <t>Дотации бюджетам поселений на поддержку мер по обеспечению сбалансированности бюджетов</t>
  </si>
  <si>
    <t>2 02 01999 10 0000 151</t>
  </si>
  <si>
    <t>Прочие дотации бюджетам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</si>
  <si>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</si>
  <si>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муницпальных унитарных предприятий, в том числе казенных)</t>
  </si>
  <si>
    <t>2 02 04025 10 0000 151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</si>
  <si>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</si>
  <si>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2 18 05010 10 0000 151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</si>
  <si>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</si>
  <si>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</si>
  <si>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</si>
  <si>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</si>
  <si>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</si>
  <si>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</si>
  <si>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</si>
  <si>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2 02 04014 10 0000 151</t>
  </si>
  <si>
    <t>Межбюджетные трансферта,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</si>
  <si>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</t>
  </si>
  <si>
    <t>1 13 01995 10 0000 130</t>
  </si>
  <si>
    <t>Прочие доходы от оказания платных услуг (работ) получателями средств бюджетов поселений</t>
  </si>
  <si>
    <t>1 13 02995 10 0000 130</t>
  </si>
  <si>
    <t>Прочие доходы от компенсации затрат бюджетов поселений</t>
  </si>
  <si>
    <t>2 00 00000 00 0000 000</t>
  </si>
  <si>
    <t>Безвозмездные поступления &lt;1&gt; &lt;2&gt;</t>
  </si>
  <si>
    <t>&lt;1&gt; Администраирование поступлений по всем подстатьям соответствующей статьи и подвидам соответствующего вида доходов осуществляется администратором, указанным в группировочном коде классификации доходов, в части, зачисляемой в бюджет поселений</t>
  </si>
  <si>
    <t>&lt;2&gt; Администраторами доходов по подстатьям, статьям, подгуппам группы доходов "2 00 00000 00 - безвозмездные поступления" являются уполномоченные органы местного самоуправления, а также созданные ими казенные учреждения, являющиеся получателями указанных средств</t>
  </si>
  <si>
    <t>Нормативы распределения, (в процентах)</t>
  </si>
  <si>
    <t>1 09 04053 10 0000 110</t>
  </si>
  <si>
    <t>Земельный налог (по обязательствам, возникшим до 1 января 2006 года), мобилизуемый на территориях поселений</t>
  </si>
  <si>
    <t>Сумма на 2014 год</t>
  </si>
  <si>
    <t xml:space="preserve"> </t>
  </si>
  <si>
    <t>Дорожная деятельность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гарниц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РФ</t>
  </si>
  <si>
    <t>Приложение 12</t>
  </si>
  <si>
    <t>Фонд оплаты труда и страховые взносы</t>
  </si>
  <si>
    <t>Иные выплаты персоналу, за исключением фонда оплаты труда</t>
  </si>
  <si>
    <t>Закупка товаров, работ, услуг в сфере информационно-коммуникационных технологий</t>
  </si>
  <si>
    <t>Закупка товаров, работ, услуг в в целях капитального ремонта государственого имущества</t>
  </si>
  <si>
    <t>Прочая закупка товаров, работ и услуг для государственных (муниципальных)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</si>
  <si>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</si>
  <si>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</si>
  <si>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Иные межбюджетные трансферты</t>
  </si>
  <si>
    <t>540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</si>
  <si>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</si>
  <si>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521</t>
  </si>
  <si>
    <t>Резервные средства</t>
  </si>
  <si>
    <t>870</t>
  </si>
  <si>
    <t>244</t>
  </si>
  <si>
    <t>Релизация государственных функций, связанных с общегосударственным управлением</t>
  </si>
  <si>
    <t>092 00 00</t>
  </si>
  <si>
    <t xml:space="preserve">Дорожное хозяйство </t>
  </si>
  <si>
    <t>315 00 00</t>
  </si>
  <si>
    <t>243</t>
  </si>
  <si>
    <t>612</t>
  </si>
  <si>
    <t>Субсидии бюджетным учреждениям на иные цели</t>
  </si>
  <si>
    <t>Ремонт автомобильных дорог общего пользования местного значения</t>
  </si>
  <si>
    <t>Итого</t>
  </si>
  <si>
    <t>2014 год</t>
  </si>
  <si>
    <t>99</t>
  </si>
  <si>
    <t>999 00 00</t>
  </si>
  <si>
    <t>999</t>
  </si>
  <si>
    <t>ЗТО "О наделении органов местного самоуправления  госполномочиями по предоставлению мер соц.поддержки работникам библиотек, муниципальных музеев и их филиалов"</t>
  </si>
  <si>
    <t xml:space="preserve">к решению Собрания депутатов МО Головеньковское </t>
  </si>
  <si>
    <t>"О бюджете  муниципального образования МО Головеньковское Щекинского района на 2012 год и плановый период 2013 и 2014 годов"</t>
  </si>
  <si>
    <t xml:space="preserve"> главных администраторов доходов бюджета муниципального образования  Головеньковское  Щекинского района</t>
  </si>
  <si>
    <t>Администрация муниципального образования  Головеньковское (сектор по бухучету и финансам)</t>
  </si>
  <si>
    <t>Иные доходы бюджета муниципального образования Головеньковское Щекинского района, администрирование которых может осуществляться главными администраторами доходов бюджета муниципального образования Головеньковское  Щекинского района в пределах их компетенции</t>
  </si>
  <si>
    <t>"О бюджете  муниципального образования МО Головеньковское  Щекинского района на 2012 год и плановый период 2013 и 2014 годов"</t>
  </si>
  <si>
    <t>Нормативы распределения доходов в бюджет муниципального образования Головеньковское Щекинского района, не установленные бюджетным законодательством Российской Федерации</t>
  </si>
  <si>
    <t>Перечень главных администраторов источников финансирования дефицита бюджета муниципального образования Головеньковское на 2012 год  и на плановый период 2013 и 2014 годов</t>
  </si>
  <si>
    <t>Межбюджетные трансферты, передаваемые из бюджета МО Головеньковское в бюджет МО Щекинский район на осуществление части полномочий по решению вопросов местного значения бюджету МО Щекинский район на 2012 год</t>
  </si>
  <si>
    <t>к решению Собрания депутатов МО Головеньковское</t>
  </si>
  <si>
    <t>РАСПРЕДЕЛЕНИЕ СРЕДСТВ, ПЕРЕДАВАЕМЫХ БЮДЖЕТУ МО ЩЕКИНСКИЙ РАЙОН  ИЗ БЮДЖЕТА  МО ГОЛОВЕНЬКОВСКОЕ  НА РЕШЕНИЕ ВОПРОСОВ МЕЖМУНИЦИПАЛЬНОГО ХАРАКТЕРА НА 2012 ГОД И ПЛАНОВЫЙ ПЕРИОД 2013- 2014г.г.</t>
  </si>
  <si>
    <t>Межбюджетные трансферты, передаваемые из бюджета  МО Щекинский район на осуществление части полномочий по решению вопросов местного значения бюджету МО Головеньковское на 2012 год</t>
  </si>
  <si>
    <t>Муниципальная целевая программа "О порядке учета и признания права муниципальной собственности на безхозяйновое имущество на территории муниципального образования Головеньковское на 2012-2014 годы"</t>
  </si>
  <si>
    <t>795 55 01</t>
  </si>
  <si>
    <t>Муниципальная программа "Организация содержания муниципального жилищного фонда муниципального образования Головеньковское Щекинского района на 2012-2014 годы"</t>
  </si>
  <si>
    <t>795 55 02</t>
  </si>
  <si>
    <t>795 55 03</t>
  </si>
  <si>
    <t>Целевая программа МО Головеньковское "Чистая вода на 2012-2014г.г.муниципального образования Головеньковское Щекинского района"</t>
  </si>
  <si>
    <t>795 55 04</t>
  </si>
  <si>
    <t>Муниципальная программа "Энергосбережение и повышение энергетической эффективности в МО Головеньковское Щекинского района на 2010 год и плановый период 2011 и 2012 годов"</t>
  </si>
  <si>
    <t>795 55 05</t>
  </si>
  <si>
    <t>Целевая программа"Обеспечение первичных мер пожарной безопасности на территории МО Головеньковское Щекинского района на 2012-2014гг."</t>
  </si>
  <si>
    <t>795 55 06</t>
  </si>
  <si>
    <t>Муниципальная целевая программа "Содержание автомобильных дорог общего пользования, мостов и иных транспортных инженерных сооружений в границах МО Головеньковское Щекинского района, за исключением автомобильных дорог общего пользования, мостов и иных инженерных сооружений федерального и регионального значения, на 2011-2015 годы"</t>
  </si>
  <si>
    <t>795 55 07</t>
  </si>
  <si>
    <t>Муниципальная программа "Организация сбора и вывоза бытовых отходов и мусора в МО Головеньковское Щекинского района на 2012-2014 годы"</t>
  </si>
  <si>
    <t>795 55 08</t>
  </si>
  <si>
    <t>Муниципальная целевая  программа "Организация освещения улиц МО Головеньковское Щекинского района на 2012-2014 годы"</t>
  </si>
  <si>
    <t>795 55 09</t>
  </si>
  <si>
    <t>Муниципальная целевая  программа "Организация благоустройства и озеленение территории муниципального образования Головеньковское Щекинского района на 2012-2014 годы"</t>
  </si>
  <si>
    <t>795 55 10</t>
  </si>
  <si>
    <t>Муниципальная целевая  программа "Молодежная политика МО Головеньковское Щекинского района на 2010-2012 годы"</t>
  </si>
  <si>
    <t>795 55 11</t>
  </si>
  <si>
    <t>Целевая программа "Работа с населением муниципального образования Головеньковское Щекинского района на 2011-2013 годы"</t>
  </si>
  <si>
    <t>795 55 12</t>
  </si>
  <si>
    <t>к решению Собрания депутатов МО Головеньковское  "О бюджете  МО Головеньковское  Щекинского района на 2012 год и плановый период 2013 и 2014 годов"</t>
  </si>
  <si>
    <t>Перечень  бюджетных ассигнований на реализацию муниципальных целевых программ   по разделам, подразделам, целевым статьям и видам расходов классификации расходов бюджетов Российской Федерации, предусмотренных к финансированию  из бюджета МО Головеньковское в 2012 году</t>
  </si>
  <si>
    <t>к решению Собрания депутатов МО Головеньковское  "О бюджете  МО Головеньковское Щекинского района на 2012 год и плановый период 2013 и 2014 годов"</t>
  </si>
  <si>
    <t>бюджетных ассигнований бюджета МО Головеньковское на 2012 год  по разделам, подразделам, целевым статьям и видам расходов классификации расходов бюджетов Российской Федерации</t>
  </si>
  <si>
    <t>795 55 00</t>
  </si>
  <si>
    <t>Закупка товаров, работ и услу для государственных нужд</t>
  </si>
  <si>
    <t>Иные закупки товаров, работ и услу для государственных нужд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</si>
  <si>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</si>
  <si>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</si>
  <si>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Другие вопросы в области жилищно-коммунального хозяйства</t>
  </si>
  <si>
    <t>002 9900</t>
  </si>
  <si>
    <t>Молодежная политика и оздоровление детей</t>
  </si>
  <si>
    <t>795 05 11</t>
  </si>
  <si>
    <t xml:space="preserve">08 </t>
  </si>
  <si>
    <t>795 05 12</t>
  </si>
  <si>
    <t>бюджетных ассигнований бюджета МО Головеньковское на плановый период 2013 и 2014  годов по разделам, подразделам, целевым статьям и видам расходов классификации расходов бюджетов Российской Федерации</t>
  </si>
  <si>
    <t>к решению Собрания депутатов МО Головеньковское "О бюджете  МО Головеньковское Щекинского района на 2012 год и плановый период 2013 и 2014 годов"</t>
  </si>
  <si>
    <t>Ведомственная структура расходов бюджета муниципального образования Головеньковское</t>
  </si>
  <si>
    <t>Администрация МО Головеньковское</t>
  </si>
  <si>
    <t>Приложение 10</t>
  </si>
  <si>
    <t>Администрация муниципального образования Головеньковское</t>
  </si>
  <si>
    <t>Целевая программа МО Головеньковское "Комплексное развитие систем коммунальной ифроструктуры муниципального образования Головеньковское Щекинского района на 2011-2015 годы""</t>
  </si>
  <si>
    <t>Целевая программа МО Головеньковское "Комплексное развитие систем коммунальной ифроструктуры муниципального образования  Головеньковское Щекинского района на 2011-2015 годы""</t>
  </si>
  <si>
    <t>на 2012 год</t>
  </si>
  <si>
    <t>на плановый период 2013 и 2014 годов</t>
  </si>
  <si>
    <t>Перечень  бюджетных ассигнований на реализацию муниципальных целевых программ   по разделам, подразделам, целевым статьям и видам расходов классификации расходов бюджетов Российской Федерации, предусмотренных к финансированию  из бюджета МО Головеньковское в 2013 и 2014 годов</t>
  </si>
  <si>
    <t>570 00 02</t>
  </si>
  <si>
    <t>Строительство,модернизация,ремонт и содержание автомобильных дорого общего пользования,в том числе дорого в поселениях (за исключением автомобильных дорого федерального значения)</t>
  </si>
  <si>
    <t>315 02 00</t>
  </si>
  <si>
    <t xml:space="preserve">315 00 00 </t>
  </si>
  <si>
    <t>12</t>
  </si>
  <si>
    <t>Другие вопросы в области национальной экономики</t>
  </si>
  <si>
    <t>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(организация строительства)</t>
  </si>
  <si>
    <t>520 83 25</t>
  </si>
  <si>
    <t>111</t>
  </si>
  <si>
    <t>Пособия и компенсации гражданам и иные социальные выплаты,кроме публичных нормативных обязательств</t>
  </si>
  <si>
    <t>520 83 62</t>
  </si>
  <si>
    <t>321</t>
  </si>
  <si>
    <t>520 83 54</t>
  </si>
  <si>
    <t>1 05 03000 01 0000 110</t>
  </si>
  <si>
    <t>Единый сельскохозяйственный налог &lt;1&gt;</t>
  </si>
  <si>
    <t>от 26 декабря 2011г.№ 46-214</t>
  </si>
  <si>
    <t>от 26  декабря 2011г.№ 46-214</t>
  </si>
  <si>
    <t>от 26 декабря 2011г. № 46-214</t>
  </si>
  <si>
    <t>Строительство,модернизация,ремонт и содержание автомобильных дорог общего пользования,в том числе дорого в поселениях (за исключением автомобильных дорого федерального значения)</t>
  </si>
  <si>
    <t>Целевая программа МО Головеньковское "Комплексное развитие систем коммунальной ифроструктуры муниципального образования Головеньковское Щекинского района на 2011-2015 годы"</t>
  </si>
  <si>
    <t>Муниципальная программа "Энергосбережение и повышение энергетической эффективности в МО Головеньковское Щекинского района на 2010 год и плановый период 2012 и плановый 2013,2014гг"</t>
  </si>
  <si>
    <t>Целевая программа "Работа с населением муниципального образования Головеньковское Щекинского района на 2012-2014 годы"</t>
  </si>
  <si>
    <t>Муниципальная программа "Энергосбережение и повышение энергетической эффективности в МО Головеньковское Щекинского района на 2012 год и плановый период 2013 и 2014 годов"</t>
  </si>
  <si>
    <t>1 08 04020 01 1000 110</t>
  </si>
  <si>
    <t>Код классификации</t>
  </si>
  <si>
    <t xml:space="preserve">Наименование </t>
  </si>
  <si>
    <t>План</t>
  </si>
  <si>
    <t>ИСТОЧНИКИ ВНУТРЕННЕГО ФИНАНСИРОВАНИЯ ДЕФИЦИТОВ БЮДЖЕТОВ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</si>
  <si>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</si>
  <si>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</si>
  <si>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</si>
  <si>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 в валюте Российской Федерации</t>
  </si>
  <si>
    <t>000 01 02 00 00 10 0000 710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</si>
  <si>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</si>
  <si>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</si>
  <si>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000 01 02 00 00 10 0000 810</t>
  </si>
  <si>
    <t>погашение бюджетом  поселения кредитов от кредитных организаций в валюте Российской Федерации</t>
  </si>
  <si>
    <t>000 01 05 00 00 00 0000 000</t>
  </si>
  <si>
    <t>Изменение остатков  средств на счетах по учету средств бюджетов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</si>
  <si>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</si>
  <si>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</si>
  <si>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</si>
  <si>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</si>
  <si>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</si>
  <si>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</si>
  <si>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</si>
  <si>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</si>
  <si>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</si>
  <si>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</si>
  <si>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</si>
  <si>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</si>
  <si>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</si>
  <si>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</si>
  <si>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 xml:space="preserve">          Приложение 13 к решению Собрания депутатов МО Головеньковское "О бюджете муниципального образования Головеньковское Щекинского района на 2011 год и плановый период 2012 и 2013 годов" от 23 декабря 2010 г №29-135    
</t>
  </si>
  <si>
    <t xml:space="preserve">Источники внутреннего финансирования дефицита бюджета МО Головеньковское на 2012 год </t>
  </si>
  <si>
    <t xml:space="preserve">Приложение 7 к решению Собрания депутатов МО Головеньковское "О бюджете муниципального образования Головеньковское Щекинского района на 2012 год и плановый период 2013 и 2014 годов" 
</t>
  </si>
  <si>
    <t>Подготовка документов территориального планирования</t>
  </si>
  <si>
    <t>подготовка документов территориального планирования</t>
  </si>
  <si>
    <t>521 06 02</t>
  </si>
  <si>
    <t>017</t>
  </si>
  <si>
    <t>Обеспечение мероприятий по кап.ремонту многоквартирных домов за счет средств бюджетов</t>
  </si>
  <si>
    <t>098 02 01</t>
  </si>
  <si>
    <t>от 13.02.2012 г. № 49-222</t>
  </si>
  <si>
    <t xml:space="preserve">Приложение 4 к решению Собрания депутатов МО Головеньковское "О бюджете муниципального образования Головеньковское Щекинского района на 2012 год и плановый период 2013 и 2014 годов" 
</t>
  </si>
  <si>
    <t>к решению Собрания депутатов МО Головеньковское от 13.02.2012 г № 49-222</t>
  </si>
  <si>
    <t>Приложение 9 к решению Собрания депутатов МО Головеньковское "О бюджете  МО Головеньковское Щекинского района на 2012 год и плановый период 2013 и 2014 годов"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</si>
</sst>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%"/>
    <numFmt numFmtId="171" formatCode="_-* #,##0.0_р_._-;\-* #,##0.0_р_._-;_-* &quot;-&quot;_р_._-;_-@_-"/>
    <numFmt numFmtId="172" formatCode="#,##0.0_р_.;[Red]\-#,##0.0_р_."/>
    <numFmt numFmtId="173" formatCode="#,##0.0_ ;[Red]\-#,##0.0\ "/>
    <numFmt numFmtId="174" formatCode="00"/>
    <numFmt numFmtId="175" formatCode="000\ 00\ 00"/>
    <numFmt numFmtId="176" formatCode="000"/>
    <numFmt numFmtId="177" formatCode="_-* #,##0.0_р_._-;\-* #,##0.0_р_._-;_-* &quot;-&quot;?_р_._-;_-@_-"/>
  </numFmts>
  <fonts count="65">
    <font>
      <sz val="10"/>
      <name val="Arial"/>
      <family val="3"/>
    </font>
    <font>
      <sz val="10"/>
      <name val="Arial Cyr"/>
      <family val="0"/>
    </font>
    <font>
      <u val="single"/>
      <sz val="10"/>
      <color indexed="12"/>
      <name val="Arial"/>
      <family val="3"/>
    </font>
    <font>
      <u val="single"/>
      <sz val="10"/>
      <color indexed="20"/>
      <name val="Arial"/>
      <family val="3"/>
    </font>
    <font>
      <i/>
      <sz val="8"/>
      <name val="Arial"/>
      <family val="2"/>
    </font>
    <font>
      <b/>
      <sz val="12"/>
      <name val="Times New Roman Cyr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name val="Arial"/>
      <family val="3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4"/>
      <name val="Times New Roman"/>
      <family val="1"/>
    </font>
    <font>
      <b/>
      <sz val="16"/>
      <name val="Times New Roman Cyr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sz val="14"/>
      <name val="Arial Cyr"/>
      <family val="0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Arial"/>
      <family val="3"/>
    </font>
    <font>
      <sz val="12"/>
      <name val="Times New Roman Cyr"/>
      <family val="0"/>
    </font>
    <font>
      <b/>
      <sz val="16"/>
      <name val="Times New Roman"/>
      <family val="1"/>
    </font>
    <font>
      <sz val="10"/>
      <color indexed="12"/>
      <name val="Times New Roman"/>
      <family val="1"/>
    </font>
    <font>
      <sz val="9"/>
      <color indexed="12"/>
      <name val="Times New Roman"/>
      <family val="1"/>
    </font>
    <font>
      <sz val="9"/>
      <color indexed="14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12"/>
      <name val="Times New Roman"/>
      <family val="1"/>
    </font>
    <font>
      <sz val="9"/>
      <color indexed="10"/>
      <name val="Times New Roman"/>
      <family val="1"/>
    </font>
    <font>
      <i/>
      <sz val="9"/>
      <color indexed="10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12"/>
      <name val="Arial"/>
      <family val="3"/>
    </font>
    <font>
      <b/>
      <sz val="9"/>
      <name val="Times New Roman Cyr"/>
      <family val="1"/>
    </font>
    <font>
      <sz val="9"/>
      <name val="Times New Roman Cyr"/>
      <family val="1"/>
    </font>
    <font>
      <b/>
      <i/>
      <sz val="10"/>
      <name val="Arial"/>
      <family val="3"/>
    </font>
    <font>
      <sz val="10"/>
      <color indexed="14"/>
      <name val="Times New Roman"/>
      <family val="1"/>
    </font>
    <font>
      <i/>
      <sz val="10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349">
    <xf numFmtId="0" fontId="0" fillId="0" borderId="0" xfId="0" applyAlignment="1">
      <alignment/>
    </xf>
    <xf numFmtId="0" fontId="9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vertical="center" wrapText="1"/>
    </xf>
    <xf numFmtId="1" fontId="11" fillId="0" borderId="10" xfId="0" applyNumberFormat="1" applyFont="1" applyFill="1" applyBorder="1" applyAlignment="1">
      <alignment horizontal="right" vertical="center" wrapText="1"/>
    </xf>
    <xf numFmtId="1" fontId="9" fillId="0" borderId="10" xfId="0" applyNumberFormat="1" applyFont="1" applyFill="1" applyBorder="1" applyAlignment="1">
      <alignment horizontal="right" vertical="center" wrapText="1"/>
    </xf>
    <xf numFmtId="2" fontId="12" fillId="0" borderId="10" xfId="0" applyNumberFormat="1" applyFont="1" applyFill="1" applyBorder="1" applyAlignment="1">
      <alignment horizontal="right" vertical="center" wrapText="1"/>
    </xf>
    <xf numFmtId="1" fontId="13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1" fontId="11" fillId="0" borderId="10" xfId="0" applyNumberFormat="1" applyFont="1" applyFill="1" applyBorder="1" applyAlignment="1">
      <alignment horizontal="left" vertical="center" wrapText="1"/>
    </xf>
    <xf numFmtId="1" fontId="9" fillId="0" borderId="10" xfId="0" applyNumberFormat="1" applyFont="1" applyFill="1" applyBorder="1" applyAlignment="1">
      <alignment horizontal="left" vertical="center" wrapText="1"/>
    </xf>
    <xf numFmtId="1" fontId="14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center" vertical="center" textRotation="90" wrapText="1"/>
    </xf>
    <xf numFmtId="0" fontId="10" fillId="0" borderId="10" xfId="0" applyFont="1" applyFill="1" applyBorder="1" applyAlignment="1">
      <alignment horizontal="center" vertical="center" wrapText="1"/>
    </xf>
    <xf numFmtId="168" fontId="10" fillId="0" borderId="10" xfId="0" applyNumberFormat="1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wrapText="1"/>
    </xf>
    <xf numFmtId="169" fontId="11" fillId="0" borderId="10" xfId="0" applyNumberFormat="1" applyFont="1" applyBorder="1" applyAlignment="1">
      <alignment/>
    </xf>
    <xf numFmtId="169" fontId="9" fillId="0" borderId="10" xfId="0" applyNumberFormat="1" applyFont="1" applyBorder="1" applyAlignment="1">
      <alignment/>
    </xf>
    <xf numFmtId="169" fontId="11" fillId="0" borderId="10" xfId="0" applyNumberFormat="1" applyFont="1" applyFill="1" applyBorder="1" applyAlignment="1">
      <alignment horizontal="right" vertical="center" wrapText="1"/>
    </xf>
    <xf numFmtId="169" fontId="9" fillId="0" borderId="10" xfId="0" applyNumberFormat="1" applyFont="1" applyFill="1" applyBorder="1" applyAlignment="1">
      <alignment horizontal="right" vertical="center" wrapText="1"/>
    </xf>
    <xf numFmtId="169" fontId="9" fillId="0" borderId="10" xfId="0" applyNumberFormat="1" applyFont="1" applyFill="1" applyBorder="1" applyAlignment="1">
      <alignment/>
    </xf>
    <xf numFmtId="2" fontId="15" fillId="0" borderId="10" xfId="0" applyNumberFormat="1" applyFont="1" applyFill="1" applyBorder="1" applyAlignment="1">
      <alignment horizontal="right" vertical="center" wrapText="1"/>
    </xf>
    <xf numFmtId="2" fontId="16" fillId="0" borderId="10" xfId="0" applyNumberFormat="1" applyFont="1" applyFill="1" applyBorder="1" applyAlignment="1">
      <alignment horizontal="right" vertical="center" wrapText="1"/>
    </xf>
    <xf numFmtId="1" fontId="7" fillId="0" borderId="10" xfId="0" applyNumberFormat="1" applyFont="1" applyFill="1" applyBorder="1" applyAlignment="1">
      <alignment horizontal="right" vertical="center" wrapText="1"/>
    </xf>
    <xf numFmtId="2" fontId="11" fillId="0" borderId="10" xfId="0" applyNumberFormat="1" applyFont="1" applyFill="1" applyBorder="1" applyAlignment="1">
      <alignment horizontal="right" vertical="center" wrapText="1"/>
    </xf>
    <xf numFmtId="2" fontId="17" fillId="0" borderId="10" xfId="0" applyNumberFormat="1" applyFont="1" applyFill="1" applyBorder="1" applyAlignment="1">
      <alignment horizontal="right" vertical="center" wrapText="1"/>
    </xf>
    <xf numFmtId="49" fontId="17" fillId="0" borderId="10" xfId="0" applyNumberFormat="1" applyFont="1" applyFill="1" applyBorder="1" applyAlignment="1">
      <alignment horizontal="right" vertical="center" wrapText="1"/>
    </xf>
    <xf numFmtId="1" fontId="17" fillId="0" borderId="10" xfId="0" applyNumberFormat="1" applyFont="1" applyFill="1" applyBorder="1" applyAlignment="1">
      <alignment horizontal="right" vertical="center" wrapText="1"/>
    </xf>
    <xf numFmtId="169" fontId="9" fillId="0" borderId="0" xfId="0" applyNumberFormat="1" applyFont="1" applyAlignment="1">
      <alignment/>
    </xf>
    <xf numFmtId="1" fontId="18" fillId="0" borderId="10" xfId="0" applyNumberFormat="1" applyFont="1" applyFill="1" applyBorder="1" applyAlignment="1">
      <alignment horizontal="right" vertical="center" wrapText="1"/>
    </xf>
    <xf numFmtId="49" fontId="18" fillId="0" borderId="10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/>
    </xf>
    <xf numFmtId="169" fontId="7" fillId="0" borderId="10" xfId="0" applyNumberFormat="1" applyFont="1" applyFill="1" applyBorder="1" applyAlignment="1">
      <alignment/>
    </xf>
    <xf numFmtId="0" fontId="7" fillId="0" borderId="0" xfId="0" applyFont="1" applyAlignment="1">
      <alignment/>
    </xf>
    <xf numFmtId="1" fontId="19" fillId="0" borderId="10" xfId="0" applyNumberFormat="1" applyFont="1" applyFill="1" applyBorder="1" applyAlignment="1">
      <alignment horizontal="right" vertical="center" wrapText="1"/>
    </xf>
    <xf numFmtId="1" fontId="16" fillId="0" borderId="10" xfId="0" applyNumberFormat="1" applyFont="1" applyFill="1" applyBorder="1" applyAlignment="1">
      <alignment horizontal="right" vertical="center" wrapText="1"/>
    </xf>
    <xf numFmtId="1" fontId="10" fillId="4" borderId="11" xfId="0" applyNumberFormat="1" applyFont="1" applyFill="1" applyBorder="1" applyAlignment="1">
      <alignment horizontal="center" vertical="center" wrapText="1"/>
    </xf>
    <xf numFmtId="1" fontId="6" fillId="4" borderId="11" xfId="0" applyNumberFormat="1" applyFont="1" applyFill="1" applyBorder="1" applyAlignment="1">
      <alignment horizontal="left" vertical="center" wrapText="1"/>
    </xf>
    <xf numFmtId="1" fontId="11" fillId="4" borderId="11" xfId="0" applyNumberFormat="1" applyFont="1" applyFill="1" applyBorder="1" applyAlignment="1">
      <alignment horizontal="right" vertical="center" wrapText="1"/>
    </xf>
    <xf numFmtId="1" fontId="9" fillId="4" borderId="11" xfId="0" applyNumberFormat="1" applyFont="1" applyFill="1" applyBorder="1" applyAlignment="1">
      <alignment horizontal="right" vertical="center" wrapText="1"/>
    </xf>
    <xf numFmtId="169" fontId="11" fillId="4" borderId="11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20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wrapText="1"/>
    </xf>
    <xf numFmtId="0" fontId="23" fillId="0" borderId="10" xfId="0" applyFont="1" applyFill="1" applyBorder="1" applyAlignment="1" applyProtection="1">
      <alignment horizontal="center" vertical="center" wrapText="1"/>
      <protection locked="0"/>
    </xf>
    <xf numFmtId="0" fontId="23" fillId="0" borderId="10" xfId="0" applyFont="1" applyFill="1" applyBorder="1" applyAlignment="1" applyProtection="1">
      <alignment vertical="center" wrapText="1"/>
      <protection locked="0"/>
    </xf>
    <xf numFmtId="169" fontId="23" fillId="0" borderId="10" xfId="0" applyNumberFormat="1" applyFont="1" applyFill="1" applyBorder="1" applyAlignment="1" applyProtection="1">
      <alignment vertical="center" wrapText="1"/>
      <protection locked="0"/>
    </xf>
    <xf numFmtId="0" fontId="0" fillId="0" borderId="10" xfId="0" applyFont="1" applyBorder="1" applyAlignment="1">
      <alignment horizontal="center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23" fillId="0" borderId="10" xfId="0" applyFont="1" applyBorder="1" applyAlignment="1">
      <alignment horizontal="center" wrapText="1"/>
    </xf>
    <xf numFmtId="0" fontId="11" fillId="0" borderId="10" xfId="0" applyFont="1" applyFill="1" applyBorder="1" applyAlignment="1" applyProtection="1">
      <alignment vertical="center" wrapText="1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169" fontId="6" fillId="0" borderId="10" xfId="0" applyNumberFormat="1" applyFont="1" applyFill="1" applyBorder="1" applyAlignment="1" applyProtection="1">
      <alignment vertical="center" wrapText="1"/>
      <protection locked="0"/>
    </xf>
    <xf numFmtId="0" fontId="11" fillId="0" borderId="12" xfId="0" applyFont="1" applyFill="1" applyBorder="1" applyAlignment="1">
      <alignment horizontal="centerContinuous" vertical="center" wrapText="1"/>
    </xf>
    <xf numFmtId="0" fontId="11" fillId="0" borderId="13" xfId="0" applyFont="1" applyFill="1" applyBorder="1" applyAlignment="1">
      <alignment horizontal="centerContinuous" vertical="center" wrapText="1"/>
    </xf>
    <xf numFmtId="0" fontId="11" fillId="0" borderId="14" xfId="0" applyFont="1" applyFill="1" applyBorder="1" applyAlignment="1">
      <alignment horizontal="centerContinuous" vertical="center" wrapText="1"/>
    </xf>
    <xf numFmtId="0" fontId="1" fillId="0" borderId="11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 textRotation="90" wrapText="1"/>
    </xf>
    <xf numFmtId="0" fontId="10" fillId="0" borderId="11" xfId="0" applyFont="1" applyFill="1" applyBorder="1" applyAlignment="1">
      <alignment horizontal="center" vertical="center" textRotation="90" wrapText="1"/>
    </xf>
    <xf numFmtId="169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/>
    </xf>
    <xf numFmtId="0" fontId="9" fillId="0" borderId="0" xfId="0" applyFont="1" applyAlignment="1">
      <alignment horizontal="right" wrapText="1"/>
    </xf>
    <xf numFmtId="0" fontId="9" fillId="0" borderId="10" xfId="0" applyFont="1" applyBorder="1" applyAlignment="1">
      <alignment horizontal="right"/>
    </xf>
    <xf numFmtId="0" fontId="9" fillId="0" borderId="10" xfId="0" applyFont="1" applyFill="1" applyBorder="1" applyAlignment="1" applyProtection="1">
      <alignment horizontal="center" wrapText="1"/>
      <protection locked="0"/>
    </xf>
    <xf numFmtId="0" fontId="11" fillId="24" borderId="10" xfId="0" applyFont="1" applyFill="1" applyBorder="1" applyAlignment="1">
      <alignment horizontal="left" wrapText="1"/>
    </xf>
    <xf numFmtId="49" fontId="9" fillId="24" borderId="10" xfId="0" applyNumberFormat="1" applyFont="1" applyFill="1" applyBorder="1" applyAlignment="1">
      <alignment horizontal="center"/>
    </xf>
    <xf numFmtId="0" fontId="9" fillId="24" borderId="10" xfId="0" applyFont="1" applyFill="1" applyBorder="1" applyAlignment="1">
      <alignment horizontal="left" wrapText="1"/>
    </xf>
    <xf numFmtId="0" fontId="7" fillId="24" borderId="10" xfId="0" applyFont="1" applyFill="1" applyBorder="1" applyAlignment="1">
      <alignment horizontal="left" wrapText="1"/>
    </xf>
    <xf numFmtId="169" fontId="11" fillId="24" borderId="10" xfId="64" applyNumberFormat="1" applyFont="1" applyFill="1" applyBorder="1" applyAlignment="1">
      <alignment/>
    </xf>
    <xf numFmtId="169" fontId="9" fillId="24" borderId="10" xfId="64" applyNumberFormat="1" applyFont="1" applyFill="1" applyBorder="1" applyAlignment="1">
      <alignment/>
    </xf>
    <xf numFmtId="169" fontId="7" fillId="24" borderId="10" xfId="64" applyNumberFormat="1" applyFont="1" applyFill="1" applyBorder="1" applyAlignment="1">
      <alignment/>
    </xf>
    <xf numFmtId="49" fontId="18" fillId="24" borderId="10" xfId="0" applyNumberFormat="1" applyFont="1" applyFill="1" applyBorder="1" applyAlignment="1">
      <alignment horizontal="center"/>
    </xf>
    <xf numFmtId="0" fontId="25" fillId="0" borderId="10" xfId="0" applyFont="1" applyBorder="1" applyAlignment="1">
      <alignment horizontal="left" wrapText="1"/>
    </xf>
    <xf numFmtId="0" fontId="19" fillId="0" borderId="10" xfId="0" applyFont="1" applyFill="1" applyBorder="1" applyAlignment="1">
      <alignment horizontal="right" wrapText="1"/>
    </xf>
    <xf numFmtId="0" fontId="9" fillId="0" borderId="10" xfId="0" applyFont="1" applyFill="1" applyBorder="1" applyAlignment="1" applyProtection="1">
      <alignment vertical="center" wrapText="1"/>
      <protection locked="0"/>
    </xf>
    <xf numFmtId="169" fontId="0" fillId="0" borderId="10" xfId="0" applyNumberFormat="1" applyBorder="1" applyAlignment="1">
      <alignment/>
    </xf>
    <xf numFmtId="0" fontId="26" fillId="0" borderId="0" xfId="0" applyFont="1" applyAlignment="1">
      <alignment/>
    </xf>
    <xf numFmtId="0" fontId="23" fillId="0" borderId="0" xfId="0" applyFont="1" applyBorder="1" applyAlignment="1">
      <alignment horizontal="right"/>
    </xf>
    <xf numFmtId="0" fontId="23" fillId="0" borderId="0" xfId="0" applyFont="1" applyBorder="1" applyAlignment="1">
      <alignment horizontal="right" wrapText="1"/>
    </xf>
    <xf numFmtId="0" fontId="25" fillId="0" borderId="0" xfId="0" applyFont="1" applyAlignment="1">
      <alignment horizontal="centerContinuous"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 horizontal="center"/>
    </xf>
    <xf numFmtId="0" fontId="28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left" vertical="top" wrapText="1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1" fontId="11" fillId="0" borderId="17" xfId="0" applyNumberFormat="1" applyFont="1" applyFill="1" applyBorder="1" applyAlignment="1">
      <alignment horizontal="right" vertical="center" wrapText="1"/>
    </xf>
    <xf numFmtId="1" fontId="9" fillId="0" borderId="17" xfId="0" applyNumberFormat="1" applyFont="1" applyFill="1" applyBorder="1" applyAlignment="1">
      <alignment horizontal="right" vertical="center" wrapText="1"/>
    </xf>
    <xf numFmtId="49" fontId="9" fillId="0" borderId="17" xfId="0" applyNumberFormat="1" applyFont="1" applyFill="1" applyBorder="1" applyAlignment="1">
      <alignment horizontal="right" vertical="center" wrapText="1"/>
    </xf>
    <xf numFmtId="1" fontId="17" fillId="0" borderId="17" xfId="0" applyNumberFormat="1" applyFont="1" applyFill="1" applyBorder="1" applyAlignment="1">
      <alignment horizontal="right" vertical="center" wrapText="1"/>
    </xf>
    <xf numFmtId="49" fontId="7" fillId="0" borderId="17" xfId="0" applyNumberFormat="1" applyFont="1" applyFill="1" applyBorder="1" applyAlignment="1">
      <alignment horizontal="right" vertical="center" wrapText="1"/>
    </xf>
    <xf numFmtId="49" fontId="19" fillId="0" borderId="17" xfId="0" applyNumberFormat="1" applyFont="1" applyFill="1" applyBorder="1" applyAlignment="1">
      <alignment horizontal="right" vertical="center" wrapText="1"/>
    </xf>
    <xf numFmtId="169" fontId="0" fillId="0" borderId="11" xfId="0" applyNumberFormat="1" applyBorder="1" applyAlignment="1">
      <alignment/>
    </xf>
    <xf numFmtId="0" fontId="22" fillId="0" borderId="0" xfId="0" applyFont="1" applyAlignment="1">
      <alignment horizontal="center" wrapText="1"/>
    </xf>
    <xf numFmtId="0" fontId="20" fillId="0" borderId="10" xfId="0" applyFont="1" applyBorder="1" applyAlignment="1">
      <alignment/>
    </xf>
    <xf numFmtId="0" fontId="9" fillId="0" borderId="10" xfId="0" applyFont="1" applyFill="1" applyBorder="1" applyAlignment="1">
      <alignment horizontal="right"/>
    </xf>
    <xf numFmtId="49" fontId="16" fillId="0" borderId="10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/>
    </xf>
    <xf numFmtId="169" fontId="11" fillId="0" borderId="10" xfId="0" applyNumberFormat="1" applyFont="1" applyFill="1" applyBorder="1" applyAlignment="1">
      <alignment/>
    </xf>
    <xf numFmtId="0" fontId="29" fillId="0" borderId="0" xfId="0" applyFont="1" applyAlignment="1">
      <alignment/>
    </xf>
    <xf numFmtId="49" fontId="0" fillId="0" borderId="10" xfId="0" applyNumberFormat="1" applyBorder="1" applyAlignment="1">
      <alignment/>
    </xf>
    <xf numFmtId="168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0" fillId="0" borderId="10" xfId="54" applyFont="1" applyFill="1" applyBorder="1" applyAlignment="1">
      <alignment horizontal="left" wrapText="1"/>
      <protection/>
    </xf>
    <xf numFmtId="0" fontId="9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9" fillId="0" borderId="0" xfId="0" applyFont="1" applyAlignment="1">
      <alignment/>
    </xf>
    <xf numFmtId="171" fontId="11" fillId="0" borderId="10" xfId="64" applyNumberFormat="1" applyFont="1" applyFill="1" applyBorder="1" applyAlignment="1">
      <alignment horizontal="center" vertical="center" wrapText="1"/>
    </xf>
    <xf numFmtId="169" fontId="5" fillId="0" borderId="18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29" fillId="0" borderId="19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169" fontId="0" fillId="0" borderId="0" xfId="0" applyNumberFormat="1" applyAlignment="1">
      <alignment/>
    </xf>
    <xf numFmtId="169" fontId="5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Continuous" vertical="center" wrapText="1"/>
    </xf>
    <xf numFmtId="0" fontId="24" fillId="0" borderId="0" xfId="0" applyFont="1" applyFill="1" applyAlignment="1">
      <alignment horizontal="centerContinuous" vertical="center" wrapText="1"/>
    </xf>
    <xf numFmtId="0" fontId="11" fillId="0" borderId="10" xfId="0" applyFont="1" applyBorder="1" applyAlignment="1">
      <alignment horizontal="centerContinuous" vertical="center" wrapText="1"/>
    </xf>
    <xf numFmtId="172" fontId="18" fillId="0" borderId="10" xfId="64" applyNumberFormat="1" applyFont="1" applyFill="1" applyBorder="1" applyAlignment="1">
      <alignment vertical="center" textRotation="90" wrapText="1"/>
    </xf>
    <xf numFmtId="49" fontId="18" fillId="0" borderId="10" xfId="64" applyNumberFormat="1" applyFont="1" applyFill="1" applyBorder="1" applyAlignment="1">
      <alignment vertical="center" textRotation="90" wrapText="1"/>
    </xf>
    <xf numFmtId="0" fontId="9" fillId="0" borderId="0" xfId="0" applyNumberFormat="1" applyFont="1" applyAlignment="1">
      <alignment/>
    </xf>
    <xf numFmtId="0" fontId="11" fillId="0" borderId="10" xfId="0" applyFont="1" applyFill="1" applyBorder="1" applyAlignment="1">
      <alignment wrapText="1"/>
    </xf>
    <xf numFmtId="49" fontId="12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28" fillId="0" borderId="15" xfId="0" applyFont="1" applyBorder="1" applyAlignment="1">
      <alignment horizontal="center" vertical="top" wrapText="1"/>
    </xf>
    <xf numFmtId="0" fontId="24" fillId="0" borderId="0" xfId="0" applyFont="1" applyAlignment="1">
      <alignment horizontal="right" wrapText="1"/>
    </xf>
    <xf numFmtId="0" fontId="24" fillId="0" borderId="0" xfId="0" applyFont="1" applyBorder="1" applyAlignment="1">
      <alignment horizontal="right"/>
    </xf>
    <xf numFmtId="0" fontId="24" fillId="0" borderId="0" xfId="0" applyFont="1" applyBorder="1" applyAlignment="1">
      <alignment horizontal="right" wrapText="1"/>
    </xf>
    <xf numFmtId="0" fontId="24" fillId="0" borderId="0" xfId="0" applyFont="1" applyAlignment="1">
      <alignment horizontal="right"/>
    </xf>
    <xf numFmtId="0" fontId="20" fillId="0" borderId="0" xfId="0" applyFont="1" applyAlignment="1">
      <alignment horizontal="center" wrapText="1"/>
    </xf>
    <xf numFmtId="0" fontId="24" fillId="0" borderId="17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29" fillId="0" borderId="10" xfId="0" applyFont="1" applyBorder="1" applyAlignment="1">
      <alignment/>
    </xf>
    <xf numFmtId="0" fontId="29" fillId="0" borderId="17" xfId="0" applyFont="1" applyBorder="1" applyAlignment="1">
      <alignment/>
    </xf>
    <xf numFmtId="1" fontId="32" fillId="0" borderId="10" xfId="0" applyNumberFormat="1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wrapText="1"/>
    </xf>
    <xf numFmtId="0" fontId="34" fillId="0" borderId="10" xfId="0" applyFont="1" applyFill="1" applyBorder="1" applyAlignment="1">
      <alignment wrapText="1"/>
    </xf>
    <xf numFmtId="1" fontId="12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right" wrapText="1"/>
    </xf>
    <xf numFmtId="168" fontId="9" fillId="0" borderId="10" xfId="0" applyNumberFormat="1" applyFont="1" applyFill="1" applyBorder="1" applyAlignment="1">
      <alignment horizontal="right" vertical="center" wrapText="1"/>
    </xf>
    <xf numFmtId="168" fontId="11" fillId="0" borderId="10" xfId="0" applyNumberFormat="1" applyFont="1" applyFill="1" applyBorder="1" applyAlignment="1">
      <alignment horizontal="right" vertical="center" wrapText="1"/>
    </xf>
    <xf numFmtId="0" fontId="27" fillId="0" borderId="10" xfId="0" applyFont="1" applyBorder="1" applyAlignment="1">
      <alignment horizontal="center" vertical="top" wrapText="1"/>
    </xf>
    <xf numFmtId="0" fontId="25" fillId="0" borderId="0" xfId="0" applyFont="1" applyAlignment="1">
      <alignment horizontal="centerContinuous" wrapText="1"/>
    </xf>
    <xf numFmtId="49" fontId="17" fillId="0" borderId="10" xfId="64" applyNumberFormat="1" applyFont="1" applyFill="1" applyBorder="1" applyAlignment="1">
      <alignment horizontal="center" vertical="center" wrapText="1"/>
    </xf>
    <xf numFmtId="171" fontId="11" fillId="0" borderId="10" xfId="64" applyNumberFormat="1" applyFont="1" applyFill="1" applyBorder="1" applyAlignment="1">
      <alignment vertical="center" wrapText="1"/>
    </xf>
    <xf numFmtId="0" fontId="23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Border="1" applyAlignment="1">
      <alignment/>
    </xf>
    <xf numFmtId="0" fontId="28" fillId="0" borderId="10" xfId="0" applyFont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49" fontId="52" fillId="0" borderId="10" xfId="0" applyNumberFormat="1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49" fontId="28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3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top"/>
    </xf>
    <xf numFmtId="0" fontId="23" fillId="0" borderId="10" xfId="0" applyFont="1" applyBorder="1" applyAlignment="1">
      <alignment horizontal="left" vertical="center" wrapText="1"/>
    </xf>
    <xf numFmtId="168" fontId="23" fillId="0" borderId="10" xfId="0" applyNumberFormat="1" applyFont="1" applyBorder="1" applyAlignment="1">
      <alignment horizontal="center" vertical="top"/>
    </xf>
    <xf numFmtId="0" fontId="23" fillId="0" borderId="0" xfId="0" applyFont="1" applyAlignment="1">
      <alignment wrapText="1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horizontal="center" vertical="top"/>
    </xf>
    <xf numFmtId="0" fontId="9" fillId="0" borderId="0" xfId="0" applyFont="1" applyAlignment="1">
      <alignment horizontal="left"/>
    </xf>
    <xf numFmtId="0" fontId="24" fillId="0" borderId="10" xfId="53" applyNumberFormat="1" applyFont="1" applyFill="1" applyBorder="1" applyAlignment="1" applyProtection="1">
      <alignment horizontal="left" vertical="center" wrapText="1"/>
      <protection hidden="1"/>
    </xf>
    <xf numFmtId="1" fontId="54" fillId="0" borderId="10" xfId="0" applyNumberFormat="1" applyFont="1" applyFill="1" applyBorder="1" applyAlignment="1">
      <alignment horizontal="left" vertical="center" wrapText="1"/>
    </xf>
    <xf numFmtId="1" fontId="10" fillId="0" borderId="10" xfId="0" applyNumberFormat="1" applyFont="1" applyFill="1" applyBorder="1" applyAlignment="1">
      <alignment horizontal="right" vertical="center" wrapText="1"/>
    </xf>
    <xf numFmtId="49" fontId="55" fillId="0" borderId="18" xfId="0" applyNumberFormat="1" applyFont="1" applyFill="1" applyBorder="1" applyAlignment="1">
      <alignment horizontal="right" vertical="center" wrapText="1"/>
    </xf>
    <xf numFmtId="49" fontId="56" fillId="0" borderId="17" xfId="0" applyNumberFormat="1" applyFont="1" applyFill="1" applyBorder="1" applyAlignment="1">
      <alignment horizontal="right" vertical="center" wrapText="1"/>
    </xf>
    <xf numFmtId="49" fontId="11" fillId="0" borderId="17" xfId="0" applyNumberFormat="1" applyFont="1" applyFill="1" applyBorder="1" applyAlignment="1">
      <alignment horizontal="right" vertical="center" wrapText="1"/>
    </xf>
    <xf numFmtId="0" fontId="0" fillId="0" borderId="17" xfId="0" applyFill="1" applyBorder="1" applyAlignment="1">
      <alignment/>
    </xf>
    <xf numFmtId="168" fontId="11" fillId="0" borderId="10" xfId="0" applyNumberFormat="1" applyFont="1" applyBorder="1" applyAlignment="1">
      <alignment/>
    </xf>
    <xf numFmtId="0" fontId="57" fillId="0" borderId="10" xfId="0" applyFont="1" applyFill="1" applyBorder="1" applyAlignment="1">
      <alignment horizontal="left" wrapText="1"/>
    </xf>
    <xf numFmtId="1" fontId="57" fillId="0" borderId="10" xfId="0" applyNumberFormat="1" applyFont="1" applyFill="1" applyBorder="1" applyAlignment="1">
      <alignment horizontal="right" vertical="center" wrapText="1"/>
    </xf>
    <xf numFmtId="1" fontId="58" fillId="0" borderId="10" xfId="0" applyNumberFormat="1" applyFont="1" applyFill="1" applyBorder="1" applyAlignment="1">
      <alignment horizontal="right" vertical="center" wrapText="1"/>
    </xf>
    <xf numFmtId="49" fontId="57" fillId="0" borderId="10" xfId="0" applyNumberFormat="1" applyFont="1" applyFill="1" applyBorder="1" applyAlignment="1">
      <alignment horizontal="right" vertical="center" wrapText="1"/>
    </xf>
    <xf numFmtId="169" fontId="57" fillId="0" borderId="10" xfId="0" applyNumberFormat="1" applyFont="1" applyFill="1" applyBorder="1" applyAlignment="1">
      <alignment/>
    </xf>
    <xf numFmtId="38" fontId="57" fillId="0" borderId="10" xfId="65" applyNumberFormat="1" applyFont="1" applyFill="1" applyBorder="1" applyAlignment="1">
      <alignment horizontal="left" wrapText="1"/>
    </xf>
    <xf numFmtId="49" fontId="18" fillId="0" borderId="10" xfId="64" applyNumberFormat="1" applyFont="1" applyFill="1" applyBorder="1" applyAlignment="1">
      <alignment horizontal="center" vertical="center" wrapText="1"/>
    </xf>
    <xf numFmtId="171" fontId="9" fillId="0" borderId="10" xfId="64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11" fillId="0" borderId="10" xfId="0" applyFont="1" applyFill="1" applyBorder="1" applyAlignment="1">
      <alignment horizontal="left" wrapText="1"/>
    </xf>
    <xf numFmtId="0" fontId="11" fillId="0" borderId="10" xfId="0" applyFont="1" applyBorder="1" applyAlignment="1">
      <alignment/>
    </xf>
    <xf numFmtId="0" fontId="23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59" fillId="0" borderId="10" xfId="0" applyFont="1" applyBorder="1" applyAlignment="1">
      <alignment/>
    </xf>
    <xf numFmtId="0" fontId="6" fillId="0" borderId="10" xfId="0" applyFont="1" applyBorder="1" applyAlignment="1">
      <alignment/>
    </xf>
    <xf numFmtId="49" fontId="6" fillId="0" borderId="10" xfId="64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/>
    </xf>
    <xf numFmtId="49" fontId="18" fillId="0" borderId="10" xfId="64" applyNumberFormat="1" applyFont="1" applyFill="1" applyBorder="1" applyAlignment="1">
      <alignment horizontal="center"/>
    </xf>
    <xf numFmtId="49" fontId="60" fillId="0" borderId="10" xfId="0" applyNumberFormat="1" applyFont="1" applyBorder="1" applyAlignment="1">
      <alignment horizontal="center"/>
    </xf>
    <xf numFmtId="49" fontId="18" fillId="0" borderId="10" xfId="0" applyNumberFormat="1" applyFont="1" applyFill="1" applyBorder="1" applyAlignment="1">
      <alignment horizontal="center" wrapText="1"/>
    </xf>
    <xf numFmtId="169" fontId="9" fillId="0" borderId="10" xfId="0" applyNumberFormat="1" applyFont="1" applyFill="1" applyBorder="1" applyAlignment="1">
      <alignment/>
    </xf>
    <xf numFmtId="49" fontId="17" fillId="0" borderId="10" xfId="64" applyNumberFormat="1" applyFont="1" applyFill="1" applyBorder="1" applyAlignment="1">
      <alignment horizontal="center"/>
    </xf>
    <xf numFmtId="49" fontId="61" fillId="0" borderId="10" xfId="0" applyNumberFormat="1" applyFont="1" applyBorder="1" applyAlignment="1">
      <alignment horizontal="center"/>
    </xf>
    <xf numFmtId="49" fontId="17" fillId="0" borderId="10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169" fontId="6" fillId="0" borderId="10" xfId="0" applyNumberFormat="1" applyFont="1" applyBorder="1" applyAlignment="1">
      <alignment/>
    </xf>
    <xf numFmtId="1" fontId="17" fillId="0" borderId="12" xfId="0" applyNumberFormat="1" applyFont="1" applyFill="1" applyBorder="1" applyAlignment="1">
      <alignment horizontal="left" wrapText="1"/>
    </xf>
    <xf numFmtId="0" fontId="10" fillId="0" borderId="10" xfId="53" applyNumberFormat="1" applyFont="1" applyFill="1" applyBorder="1" applyAlignment="1" applyProtection="1">
      <alignment horizontal="left" vertical="center" wrapText="1"/>
      <protection hidden="1"/>
    </xf>
    <xf numFmtId="171" fontId="11" fillId="0" borderId="10" xfId="0" applyNumberFormat="1" applyFont="1" applyBorder="1" applyAlignment="1">
      <alignment/>
    </xf>
    <xf numFmtId="0" fontId="11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29" fillId="0" borderId="10" xfId="0" applyNumberFormat="1" applyFont="1" applyBorder="1" applyAlignment="1">
      <alignment/>
    </xf>
    <xf numFmtId="171" fontId="11" fillId="0" borderId="11" xfId="64" applyNumberFormat="1" applyFont="1" applyFill="1" applyBorder="1" applyAlignment="1">
      <alignment horizontal="center" vertical="center" wrapText="1"/>
    </xf>
    <xf numFmtId="171" fontId="11" fillId="0" borderId="11" xfId="64" applyNumberFormat="1" applyFont="1" applyFill="1" applyBorder="1" applyAlignment="1">
      <alignment vertical="center" wrapText="1"/>
    </xf>
    <xf numFmtId="171" fontId="9" fillId="0" borderId="11" xfId="64" applyNumberFormat="1" applyFont="1" applyFill="1" applyBorder="1" applyAlignment="1">
      <alignment vertical="center" wrapText="1"/>
    </xf>
    <xf numFmtId="1" fontId="9" fillId="0" borderId="0" xfId="0" applyNumberFormat="1" applyFont="1" applyFill="1" applyBorder="1" applyAlignment="1">
      <alignment horizontal="right" vertical="center" wrapText="1"/>
    </xf>
    <xf numFmtId="1" fontId="9" fillId="24" borderId="10" xfId="0" applyNumberFormat="1" applyFont="1" applyFill="1" applyBorder="1" applyAlignment="1">
      <alignment horizontal="right" vertical="center" wrapText="1"/>
    </xf>
    <xf numFmtId="168" fontId="9" fillId="24" borderId="10" xfId="0" applyNumberFormat="1" applyFont="1" applyFill="1" applyBorder="1" applyAlignment="1">
      <alignment horizontal="right" vertical="center" wrapText="1"/>
    </xf>
    <xf numFmtId="0" fontId="24" fillId="24" borderId="10" xfId="53" applyNumberFormat="1" applyFont="1" applyFill="1" applyBorder="1" applyAlignment="1" applyProtection="1">
      <alignment horizontal="left" vertical="center" wrapText="1"/>
      <protection hidden="1"/>
    </xf>
    <xf numFmtId="0" fontId="0" fillId="24" borderId="17" xfId="0" applyFill="1" applyBorder="1" applyAlignment="1">
      <alignment/>
    </xf>
    <xf numFmtId="0" fontId="23" fillId="24" borderId="10" xfId="53" applyNumberFormat="1" applyFont="1" applyFill="1" applyBorder="1" applyAlignment="1" applyProtection="1">
      <alignment horizontal="left" vertical="center" wrapText="1"/>
      <protection hidden="1"/>
    </xf>
    <xf numFmtId="49" fontId="9" fillId="24" borderId="10" xfId="0" applyNumberFormat="1" applyFont="1" applyFill="1" applyBorder="1" applyAlignment="1">
      <alignment horizontal="right" vertical="center" wrapText="1"/>
    </xf>
    <xf numFmtId="169" fontId="9" fillId="24" borderId="10" xfId="0" applyNumberFormat="1" applyFont="1" applyFill="1" applyBorder="1" applyAlignment="1">
      <alignment/>
    </xf>
    <xf numFmtId="49" fontId="17" fillId="24" borderId="10" xfId="64" applyNumberFormat="1" applyFont="1" applyFill="1" applyBorder="1" applyAlignment="1">
      <alignment horizontal="center" vertical="center" wrapText="1"/>
    </xf>
    <xf numFmtId="0" fontId="16" fillId="24" borderId="10" xfId="0" applyFont="1" applyFill="1" applyBorder="1" applyAlignment="1">
      <alignment/>
    </xf>
    <xf numFmtId="0" fontId="10" fillId="24" borderId="10" xfId="0" applyFont="1" applyFill="1" applyBorder="1" applyAlignment="1">
      <alignment/>
    </xf>
    <xf numFmtId="1" fontId="11" fillId="24" borderId="10" xfId="0" applyNumberFormat="1" applyFont="1" applyFill="1" applyBorder="1" applyAlignment="1">
      <alignment horizontal="left" vertical="center" wrapText="1"/>
    </xf>
    <xf numFmtId="49" fontId="18" fillId="24" borderId="10" xfId="0" applyNumberFormat="1" applyFont="1" applyFill="1" applyBorder="1" applyAlignment="1">
      <alignment horizontal="right" vertical="center" wrapText="1"/>
    </xf>
    <xf numFmtId="1" fontId="18" fillId="24" borderId="10" xfId="0" applyNumberFormat="1" applyFont="1" applyFill="1" applyBorder="1" applyAlignment="1">
      <alignment horizontal="right" vertical="center" wrapText="1"/>
    </xf>
    <xf numFmtId="1" fontId="18" fillId="24" borderId="17" xfId="0" applyNumberFormat="1" applyFont="1" applyFill="1" applyBorder="1" applyAlignment="1">
      <alignment horizontal="right" vertical="center" wrapText="1"/>
    </xf>
    <xf numFmtId="169" fontId="11" fillId="24" borderId="10" xfId="0" applyNumberFormat="1" applyFont="1" applyFill="1" applyBorder="1" applyAlignment="1">
      <alignment/>
    </xf>
    <xf numFmtId="49" fontId="17" fillId="24" borderId="10" xfId="0" applyNumberFormat="1" applyFont="1" applyFill="1" applyBorder="1" applyAlignment="1">
      <alignment horizontal="right" vertical="center" wrapText="1"/>
    </xf>
    <xf numFmtId="1" fontId="17" fillId="24" borderId="10" xfId="0" applyNumberFormat="1" applyFont="1" applyFill="1" applyBorder="1" applyAlignment="1">
      <alignment horizontal="right" vertical="center" wrapText="1"/>
    </xf>
    <xf numFmtId="169" fontId="9" fillId="24" borderId="10" xfId="0" applyNumberFormat="1" applyFont="1" applyFill="1" applyBorder="1" applyAlignment="1">
      <alignment/>
    </xf>
    <xf numFmtId="49" fontId="9" fillId="24" borderId="17" xfId="0" applyNumberFormat="1" applyFont="1" applyFill="1" applyBorder="1" applyAlignment="1">
      <alignment horizontal="right" vertical="center" wrapText="1"/>
    </xf>
    <xf numFmtId="49" fontId="9" fillId="24" borderId="10" xfId="0" applyNumberFormat="1" applyFont="1" applyFill="1" applyBorder="1" applyAlignment="1">
      <alignment horizontal="right" vertical="center" wrapText="1"/>
    </xf>
    <xf numFmtId="169" fontId="7" fillId="24" borderId="10" xfId="0" applyNumberFormat="1" applyFont="1" applyFill="1" applyBorder="1" applyAlignment="1">
      <alignment/>
    </xf>
    <xf numFmtId="1" fontId="18" fillId="0" borderId="10" xfId="0" applyNumberFormat="1" applyFont="1" applyFill="1" applyBorder="1" applyAlignment="1">
      <alignment horizontal="center" wrapText="1"/>
    </xf>
    <xf numFmtId="1" fontId="17" fillId="0" borderId="10" xfId="0" applyNumberFormat="1" applyFont="1" applyFill="1" applyBorder="1" applyAlignment="1">
      <alignment horizontal="left" wrapText="1"/>
    </xf>
    <xf numFmtId="0" fontId="15" fillId="24" borderId="17" xfId="0" applyFont="1" applyFill="1" applyBorder="1" applyAlignment="1">
      <alignment/>
    </xf>
    <xf numFmtId="168" fontId="15" fillId="24" borderId="10" xfId="0" applyNumberFormat="1" applyFont="1" applyFill="1" applyBorder="1" applyAlignment="1">
      <alignment/>
    </xf>
    <xf numFmtId="0" fontId="15" fillId="24" borderId="10" xfId="0" applyFont="1" applyFill="1" applyBorder="1" applyAlignment="1">
      <alignment/>
    </xf>
    <xf numFmtId="1" fontId="57" fillId="0" borderId="10" xfId="0" applyNumberFormat="1" applyFont="1" applyFill="1" applyBorder="1" applyAlignment="1">
      <alignment horizontal="left" vertical="center" wrapText="1"/>
    </xf>
    <xf numFmtId="49" fontId="57" fillId="0" borderId="17" xfId="0" applyNumberFormat="1" applyFont="1" applyFill="1" applyBorder="1" applyAlignment="1">
      <alignment horizontal="right" vertical="center" wrapText="1"/>
    </xf>
    <xf numFmtId="169" fontId="57" fillId="0" borderId="10" xfId="0" applyNumberFormat="1" applyFont="1" applyBorder="1" applyAlignment="1">
      <alignment/>
    </xf>
    <xf numFmtId="0" fontId="62" fillId="0" borderId="10" xfId="0" applyFont="1" applyFill="1" applyBorder="1" applyAlignment="1">
      <alignment/>
    </xf>
    <xf numFmtId="168" fontId="57" fillId="0" borderId="10" xfId="0" applyNumberFormat="1" applyFont="1" applyFill="1" applyBorder="1" applyAlignment="1">
      <alignment horizontal="right" vertical="center" wrapText="1"/>
    </xf>
    <xf numFmtId="1" fontId="57" fillId="0" borderId="17" xfId="0" applyNumberFormat="1" applyFont="1" applyFill="1" applyBorder="1" applyAlignment="1">
      <alignment horizontal="right" vertical="center" wrapText="1"/>
    </xf>
    <xf numFmtId="1" fontId="57" fillId="24" borderId="10" xfId="0" applyNumberFormat="1" applyFont="1" applyFill="1" applyBorder="1" applyAlignment="1">
      <alignment horizontal="left" vertical="center" wrapText="1"/>
    </xf>
    <xf numFmtId="1" fontId="57" fillId="24" borderId="10" xfId="0" applyNumberFormat="1" applyFont="1" applyFill="1" applyBorder="1" applyAlignment="1">
      <alignment horizontal="right" vertical="center" wrapText="1"/>
    </xf>
    <xf numFmtId="0" fontId="62" fillId="24" borderId="10" xfId="0" applyFont="1" applyFill="1" applyBorder="1" applyAlignment="1">
      <alignment/>
    </xf>
    <xf numFmtId="168" fontId="57" fillId="24" borderId="10" xfId="0" applyNumberFormat="1" applyFont="1" applyFill="1" applyBorder="1" applyAlignment="1">
      <alignment horizontal="right" vertical="center" wrapText="1"/>
    </xf>
    <xf numFmtId="49" fontId="57" fillId="24" borderId="10" xfId="0" applyNumberFormat="1" applyFont="1" applyFill="1" applyBorder="1" applyAlignment="1">
      <alignment horizontal="right" vertical="center" wrapText="1"/>
    </xf>
    <xf numFmtId="169" fontId="57" fillId="24" borderId="10" xfId="0" applyNumberFormat="1" applyFont="1" applyFill="1" applyBorder="1" applyAlignment="1">
      <alignment/>
    </xf>
    <xf numFmtId="49" fontId="58" fillId="24" borderId="10" xfId="64" applyNumberFormat="1" applyFont="1" applyFill="1" applyBorder="1" applyAlignment="1">
      <alignment horizontal="center" vertical="center" wrapText="1"/>
    </xf>
    <xf numFmtId="1" fontId="57" fillId="24" borderId="17" xfId="0" applyNumberFormat="1" applyFont="1" applyFill="1" applyBorder="1" applyAlignment="1">
      <alignment horizontal="right" vertical="center" wrapText="1"/>
    </xf>
    <xf numFmtId="0" fontId="57" fillId="24" borderId="10" xfId="0" applyFont="1" applyFill="1" applyBorder="1" applyAlignment="1">
      <alignment wrapText="1"/>
    </xf>
    <xf numFmtId="49" fontId="58" fillId="24" borderId="10" xfId="0" applyNumberFormat="1" applyFont="1" applyFill="1" applyBorder="1" applyAlignment="1">
      <alignment horizontal="right" vertical="center" wrapText="1"/>
    </xf>
    <xf numFmtId="1" fontId="58" fillId="24" borderId="10" xfId="0" applyNumberFormat="1" applyFont="1" applyFill="1" applyBorder="1" applyAlignment="1">
      <alignment horizontal="right" vertical="center" wrapText="1"/>
    </xf>
    <xf numFmtId="1" fontId="58" fillId="24" borderId="17" xfId="0" applyNumberFormat="1" applyFont="1" applyFill="1" applyBorder="1" applyAlignment="1">
      <alignment horizontal="right" vertical="center" wrapText="1"/>
    </xf>
    <xf numFmtId="169" fontId="57" fillId="24" borderId="10" xfId="0" applyNumberFormat="1" applyFont="1" applyFill="1" applyBorder="1" applyAlignment="1">
      <alignment/>
    </xf>
    <xf numFmtId="49" fontId="57" fillId="24" borderId="17" xfId="0" applyNumberFormat="1" applyFont="1" applyFill="1" applyBorder="1" applyAlignment="1">
      <alignment horizontal="right" vertical="center" wrapText="1"/>
    </xf>
    <xf numFmtId="49" fontId="57" fillId="24" borderId="10" xfId="0" applyNumberFormat="1" applyFont="1" applyFill="1" applyBorder="1" applyAlignment="1">
      <alignment horizontal="right" vertical="center" wrapText="1"/>
    </xf>
    <xf numFmtId="0" fontId="57" fillId="0" borderId="10" xfId="0" applyFont="1" applyBorder="1" applyAlignment="1">
      <alignment/>
    </xf>
    <xf numFmtId="0" fontId="52" fillId="0" borderId="10" xfId="0" applyFont="1" applyBorder="1" applyAlignment="1">
      <alignment horizontal="left" vertical="top" wrapText="1"/>
    </xf>
    <xf numFmtId="0" fontId="52" fillId="0" borderId="1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20" fillId="0" borderId="10" xfId="0" applyFont="1" applyBorder="1" applyAlignment="1">
      <alignment horizontal="left" wrapText="1"/>
    </xf>
    <xf numFmtId="1" fontId="11" fillId="4" borderId="11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9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32" fillId="0" borderId="10" xfId="0" applyFont="1" applyFill="1" applyBorder="1" applyAlignment="1">
      <alignment wrapText="1"/>
    </xf>
    <xf numFmtId="0" fontId="63" fillId="0" borderId="10" xfId="0" applyFont="1" applyFill="1" applyBorder="1" applyAlignment="1">
      <alignment wrapText="1"/>
    </xf>
    <xf numFmtId="49" fontId="14" fillId="0" borderId="18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wrapText="1"/>
    </xf>
    <xf numFmtId="49" fontId="64" fillId="0" borderId="17" xfId="0" applyNumberFormat="1" applyFont="1" applyFill="1" applyBorder="1" applyAlignment="1">
      <alignment horizontal="right" vertical="center" wrapText="1"/>
    </xf>
    <xf numFmtId="49" fontId="11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49" fontId="9" fillId="0" borderId="10" xfId="64" applyNumberFormat="1" applyFont="1" applyFill="1" applyBorder="1" applyAlignment="1">
      <alignment horizontal="center" vertical="center" wrapText="1"/>
    </xf>
    <xf numFmtId="0" fontId="9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9" fillId="24" borderId="10" xfId="53" applyNumberFormat="1" applyFont="1" applyFill="1" applyBorder="1" applyAlignment="1" applyProtection="1">
      <alignment horizontal="left" vertical="center" wrapText="1"/>
      <protection hidden="1"/>
    </xf>
    <xf numFmtId="0" fontId="0" fillId="24" borderId="17" xfId="0" applyFont="1" applyFill="1" applyBorder="1" applyAlignment="1">
      <alignment/>
    </xf>
    <xf numFmtId="49" fontId="57" fillId="24" borderId="10" xfId="64" applyNumberFormat="1" applyFont="1" applyFill="1" applyBorder="1" applyAlignment="1">
      <alignment horizontal="center" vertical="center" wrapText="1"/>
    </xf>
    <xf numFmtId="168" fontId="57" fillId="24" borderId="10" xfId="0" applyNumberFormat="1" applyFont="1" applyFill="1" applyBorder="1" applyAlignment="1">
      <alignment/>
    </xf>
    <xf numFmtId="49" fontId="9" fillId="24" borderId="10" xfId="64" applyNumberFormat="1" applyFont="1" applyFill="1" applyBorder="1" applyAlignment="1">
      <alignment horizontal="center" vertical="center" wrapText="1"/>
    </xf>
    <xf numFmtId="0" fontId="57" fillId="24" borderId="17" xfId="0" applyFont="1" applyFill="1" applyBorder="1" applyAlignment="1">
      <alignment/>
    </xf>
    <xf numFmtId="0" fontId="57" fillId="24" borderId="10" xfId="0" applyFont="1" applyFill="1" applyBorder="1" applyAlignment="1">
      <alignment/>
    </xf>
    <xf numFmtId="0" fontId="7" fillId="24" borderId="10" xfId="0" applyFont="1" applyFill="1" applyBorder="1" applyAlignment="1">
      <alignment/>
    </xf>
    <xf numFmtId="0" fontId="9" fillId="24" borderId="10" xfId="0" applyFont="1" applyFill="1" applyBorder="1" applyAlignment="1">
      <alignment/>
    </xf>
    <xf numFmtId="49" fontId="11" fillId="24" borderId="10" xfId="0" applyNumberFormat="1" applyFont="1" applyFill="1" applyBorder="1" applyAlignment="1">
      <alignment horizontal="right" vertical="center" wrapText="1"/>
    </xf>
    <xf numFmtId="1" fontId="11" fillId="24" borderId="10" xfId="0" applyNumberFormat="1" applyFont="1" applyFill="1" applyBorder="1" applyAlignment="1">
      <alignment horizontal="right" vertical="center" wrapText="1"/>
    </xf>
    <xf numFmtId="1" fontId="11" fillId="24" borderId="17" xfId="0" applyNumberFormat="1" applyFont="1" applyFill="1" applyBorder="1" applyAlignment="1">
      <alignment horizontal="right" vertical="center" wrapText="1"/>
    </xf>
    <xf numFmtId="1" fontId="57" fillId="24" borderId="10" xfId="0" applyNumberFormat="1" applyFont="1" applyFill="1" applyBorder="1" applyAlignment="1">
      <alignment horizontal="right" vertical="center" wrapText="1"/>
    </xf>
    <xf numFmtId="1" fontId="57" fillId="24" borderId="17" xfId="0" applyNumberFormat="1" applyFont="1" applyFill="1" applyBorder="1" applyAlignment="1">
      <alignment horizontal="right" vertical="center" wrapText="1"/>
    </xf>
    <xf numFmtId="1" fontId="9" fillId="24" borderId="10" xfId="0" applyNumberFormat="1" applyFont="1" applyFill="1" applyBorder="1" applyAlignment="1">
      <alignment horizontal="right" vertical="center" wrapText="1"/>
    </xf>
    <xf numFmtId="49" fontId="7" fillId="0" borderId="10" xfId="0" applyNumberFormat="1" applyFont="1" applyFill="1" applyBorder="1" applyAlignment="1">
      <alignment horizontal="right" vertical="center" wrapText="1"/>
    </xf>
    <xf numFmtId="169" fontId="0" fillId="0" borderId="11" xfId="0" applyNumberFormat="1" applyFont="1" applyBorder="1" applyAlignment="1">
      <alignment/>
    </xf>
    <xf numFmtId="0" fontId="0" fillId="0" borderId="16" xfId="0" applyBorder="1" applyAlignment="1">
      <alignment horizontal="center" wrapText="1"/>
    </xf>
    <xf numFmtId="0" fontId="9" fillId="0" borderId="0" xfId="0" applyFont="1" applyAlignment="1">
      <alignment wrapText="1"/>
    </xf>
    <xf numFmtId="0" fontId="27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wrapText="1"/>
    </xf>
    <xf numFmtId="0" fontId="0" fillId="0" borderId="13" xfId="0" applyBorder="1" applyAlignment="1">
      <alignment wrapText="1"/>
    </xf>
    <xf numFmtId="0" fontId="53" fillId="0" borderId="15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24" fillId="0" borderId="0" xfId="0" applyFont="1" applyBorder="1" applyAlignment="1">
      <alignment horizontal="right" wrapText="1"/>
    </xf>
    <xf numFmtId="0" fontId="24" fillId="0" borderId="0" xfId="0" applyFont="1" applyBorder="1" applyAlignment="1">
      <alignment horizontal="right"/>
    </xf>
    <xf numFmtId="0" fontId="53" fillId="0" borderId="17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23" fillId="0" borderId="18" xfId="0" applyFont="1" applyBorder="1" applyAlignment="1">
      <alignment horizontal="right" vertical="justify"/>
    </xf>
    <xf numFmtId="0" fontId="22" fillId="0" borderId="0" xfId="0" applyFont="1" applyAlignment="1">
      <alignment horizontal="center" wrapText="1"/>
    </xf>
    <xf numFmtId="1" fontId="6" fillId="0" borderId="17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 wrapText="1"/>
    </xf>
    <xf numFmtId="49" fontId="9" fillId="0" borderId="0" xfId="0" applyNumberFormat="1" applyFont="1" applyAlignment="1">
      <alignment horizontal="right" wrapText="1"/>
    </xf>
    <xf numFmtId="49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center"/>
    </xf>
    <xf numFmtId="171" fontId="11" fillId="0" borderId="10" xfId="64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169" fontId="5" fillId="0" borderId="0" xfId="0" applyNumberFormat="1" applyFont="1" applyFill="1" applyBorder="1" applyAlignment="1">
      <alignment horizontal="center" vertical="center" wrapText="1"/>
    </xf>
    <xf numFmtId="169" fontId="30" fillId="0" borderId="1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C299"/>
  <sheetViews>
    <sheetView zoomScalePageLayoutView="0" workbookViewId="0" topLeftCell="A1">
      <selection activeCell="B33" sqref="B33:C34"/>
    </sheetView>
  </sheetViews>
  <sheetFormatPr defaultColWidth="8.8515625" defaultRowHeight="12.75"/>
  <cols>
    <col min="1" max="1" width="16.140625" style="80" customWidth="1"/>
    <col min="2" max="2" width="27.28125" style="80" customWidth="1"/>
    <col min="3" max="3" width="71.28125" style="80" customWidth="1"/>
    <col min="4" max="16384" width="8.8515625" style="80" customWidth="1"/>
  </cols>
  <sheetData>
    <row r="2" ht="22.5" customHeight="1">
      <c r="C2" s="134" t="s">
        <v>51</v>
      </c>
    </row>
    <row r="3" ht="18">
      <c r="C3" s="135" t="s">
        <v>230</v>
      </c>
    </row>
    <row r="4" ht="30">
      <c r="C4" s="136" t="s">
        <v>231</v>
      </c>
    </row>
    <row r="5" ht="18">
      <c r="C5" s="137" t="s">
        <v>306</v>
      </c>
    </row>
    <row r="6" spans="1:3" ht="18.75">
      <c r="A6" s="83" t="s">
        <v>89</v>
      </c>
      <c r="B6" s="84"/>
      <c r="C6" s="84"/>
    </row>
    <row r="7" spans="1:3" ht="39" customHeight="1">
      <c r="A7" s="151" t="s">
        <v>232</v>
      </c>
      <c r="B7" s="84"/>
      <c r="C7" s="84"/>
    </row>
    <row r="8" ht="18.75">
      <c r="A8" s="85"/>
    </row>
    <row r="9" spans="1:3" ht="39" customHeight="1">
      <c r="A9" s="312" t="s">
        <v>70</v>
      </c>
      <c r="B9" s="313"/>
      <c r="C9" s="312" t="s">
        <v>71</v>
      </c>
    </row>
    <row r="10" spans="1:3" ht="47.25" customHeight="1">
      <c r="A10" s="86" t="s">
        <v>72</v>
      </c>
      <c r="B10" s="150" t="s">
        <v>52</v>
      </c>
      <c r="C10" s="312"/>
    </row>
    <row r="11" spans="1:3" ht="18">
      <c r="A11" s="157" t="s">
        <v>154</v>
      </c>
      <c r="B11" s="314" t="s">
        <v>155</v>
      </c>
      <c r="C11" s="315"/>
    </row>
    <row r="12" spans="1:3" ht="18">
      <c r="A12" s="158" t="s">
        <v>154</v>
      </c>
      <c r="B12" s="110" t="s">
        <v>156</v>
      </c>
      <c r="C12" s="159" t="s">
        <v>163</v>
      </c>
    </row>
    <row r="13" spans="1:3" ht="18">
      <c r="A13" s="158" t="s">
        <v>154</v>
      </c>
      <c r="B13" s="277" t="s">
        <v>304</v>
      </c>
      <c r="C13" s="276" t="s">
        <v>305</v>
      </c>
    </row>
    <row r="14" spans="1:3" ht="18">
      <c r="A14" s="158" t="s">
        <v>154</v>
      </c>
      <c r="B14" s="160" t="s">
        <v>157</v>
      </c>
      <c r="C14" s="159" t="s">
        <v>164</v>
      </c>
    </row>
    <row r="15" spans="1:3" ht="18">
      <c r="A15" s="158" t="s">
        <v>154</v>
      </c>
      <c r="B15" s="160" t="s">
        <v>158</v>
      </c>
      <c r="C15" s="159" t="s">
        <v>165</v>
      </c>
    </row>
    <row r="16" spans="1:3" ht="18">
      <c r="A16" s="158" t="s">
        <v>154</v>
      </c>
      <c r="B16" s="161" t="s">
        <v>159</v>
      </c>
      <c r="C16" s="159" t="s">
        <v>166</v>
      </c>
    </row>
    <row r="17" spans="1:3" ht="37.5">
      <c r="A17" s="169" t="s">
        <v>50</v>
      </c>
      <c r="B17" s="87"/>
      <c r="C17" s="76" t="s">
        <v>233</v>
      </c>
    </row>
    <row r="18" spans="1:3" ht="18">
      <c r="A18" s="170" t="s">
        <v>50</v>
      </c>
      <c r="B18" s="163" t="s">
        <v>90</v>
      </c>
      <c r="C18" s="162" t="s">
        <v>91</v>
      </c>
    </row>
    <row r="19" spans="1:3" ht="25.5">
      <c r="A19" s="170" t="s">
        <v>50</v>
      </c>
      <c r="B19" s="161" t="s">
        <v>168</v>
      </c>
      <c r="C19" s="162" t="s">
        <v>169</v>
      </c>
    </row>
    <row r="20" spans="1:3" ht="18">
      <c r="A20" s="170" t="s">
        <v>50</v>
      </c>
      <c r="B20" s="161" t="s">
        <v>170</v>
      </c>
      <c r="C20" s="162" t="s">
        <v>171</v>
      </c>
    </row>
    <row r="21" spans="1:3" ht="63.75">
      <c r="A21" s="171" t="s">
        <v>50</v>
      </c>
      <c r="B21" s="161" t="s">
        <v>110</v>
      </c>
      <c r="C21" s="162" t="s">
        <v>136</v>
      </c>
    </row>
    <row r="22" spans="1:3" ht="51">
      <c r="A22" s="172" t="s">
        <v>50</v>
      </c>
      <c r="B22" s="163" t="s">
        <v>314</v>
      </c>
      <c r="C22" s="162" t="s">
        <v>172</v>
      </c>
    </row>
    <row r="23" spans="1:3" ht="51">
      <c r="A23" s="172" t="s">
        <v>109</v>
      </c>
      <c r="B23" s="163" t="s">
        <v>77</v>
      </c>
      <c r="C23" s="162" t="s">
        <v>173</v>
      </c>
    </row>
    <row r="24" spans="1:3" ht="18">
      <c r="A24" s="170">
        <v>871</v>
      </c>
      <c r="B24" s="163" t="s">
        <v>167</v>
      </c>
      <c r="C24" s="162" t="s">
        <v>100</v>
      </c>
    </row>
    <row r="25" spans="1:3" ht="18">
      <c r="A25" s="170">
        <v>871</v>
      </c>
      <c r="B25" s="163" t="s">
        <v>111</v>
      </c>
      <c r="C25" s="162" t="s">
        <v>112</v>
      </c>
    </row>
    <row r="26" spans="1:3" ht="38.25">
      <c r="A26" s="170">
        <v>871</v>
      </c>
      <c r="B26" s="166" t="s">
        <v>184</v>
      </c>
      <c r="C26" s="167" t="s">
        <v>185</v>
      </c>
    </row>
    <row r="27" spans="1:3" ht="18">
      <c r="A27" s="170">
        <v>871</v>
      </c>
      <c r="B27" s="163" t="s">
        <v>101</v>
      </c>
      <c r="C27" s="162" t="s">
        <v>102</v>
      </c>
    </row>
    <row r="28" spans="1:3" ht="25.5">
      <c r="A28" s="170">
        <v>871</v>
      </c>
      <c r="B28" s="164" t="s">
        <v>107</v>
      </c>
      <c r="C28" s="165" t="s">
        <v>108</v>
      </c>
    </row>
    <row r="29" spans="1:3" ht="25.5">
      <c r="A29" s="172" t="s">
        <v>50</v>
      </c>
      <c r="B29" s="166" t="s">
        <v>174</v>
      </c>
      <c r="C29" s="167" t="s">
        <v>175</v>
      </c>
    </row>
    <row r="30" spans="1:3" ht="18">
      <c r="A30" s="172" t="s">
        <v>50</v>
      </c>
      <c r="B30" s="166" t="s">
        <v>129</v>
      </c>
      <c r="C30" s="167" t="s">
        <v>130</v>
      </c>
    </row>
    <row r="31" spans="1:3" ht="38.25">
      <c r="A31" s="172" t="s">
        <v>50</v>
      </c>
      <c r="B31" s="164" t="s">
        <v>176</v>
      </c>
      <c r="C31" s="162" t="s">
        <v>177</v>
      </c>
    </row>
    <row r="32" spans="1:3" ht="25.5">
      <c r="A32" s="172" t="s">
        <v>50</v>
      </c>
      <c r="B32" s="164" t="s">
        <v>178</v>
      </c>
      <c r="C32" s="162" t="s">
        <v>179</v>
      </c>
    </row>
    <row r="33" spans="1:3" ht="18">
      <c r="A33" s="316">
        <v>851</v>
      </c>
      <c r="B33" s="318" t="s">
        <v>104</v>
      </c>
      <c r="C33" s="319"/>
    </row>
    <row r="34" spans="1:3" ht="18">
      <c r="A34" s="317"/>
      <c r="B34" s="320"/>
      <c r="C34" s="310"/>
    </row>
    <row r="35" spans="1:3" ht="51">
      <c r="A35" s="168" t="s">
        <v>103</v>
      </c>
      <c r="B35" s="164" t="s">
        <v>180</v>
      </c>
      <c r="C35" s="162" t="s">
        <v>181</v>
      </c>
    </row>
    <row r="36" spans="1:3" ht="25.5">
      <c r="A36" s="168" t="s">
        <v>103</v>
      </c>
      <c r="B36" s="164" t="s">
        <v>182</v>
      </c>
      <c r="C36" s="162" t="s">
        <v>183</v>
      </c>
    </row>
    <row r="37" spans="1:3" ht="63.75" customHeight="1">
      <c r="A37" s="157" t="s">
        <v>186</v>
      </c>
      <c r="B37" s="314" t="s">
        <v>234</v>
      </c>
      <c r="C37" s="321"/>
    </row>
    <row r="38" spans="1:3" ht="25.5">
      <c r="A38" s="168" t="s">
        <v>186</v>
      </c>
      <c r="B38" s="164" t="s">
        <v>187</v>
      </c>
      <c r="C38" s="173" t="s">
        <v>188</v>
      </c>
    </row>
    <row r="39" spans="1:3" ht="18">
      <c r="A39" s="168" t="s">
        <v>186</v>
      </c>
      <c r="B39" s="164" t="s">
        <v>189</v>
      </c>
      <c r="C39" s="173" t="s">
        <v>190</v>
      </c>
    </row>
    <row r="40" spans="1:3" ht="18">
      <c r="A40" s="168" t="s">
        <v>186</v>
      </c>
      <c r="B40" s="164" t="s">
        <v>167</v>
      </c>
      <c r="C40" s="162" t="s">
        <v>100</v>
      </c>
    </row>
    <row r="41" spans="1:3" ht="18">
      <c r="A41" s="168" t="s">
        <v>186</v>
      </c>
      <c r="B41" s="164" t="s">
        <v>191</v>
      </c>
      <c r="C41" s="174" t="s">
        <v>192</v>
      </c>
    </row>
    <row r="42" spans="1:3" ht="18">
      <c r="A42"/>
      <c r="B42"/>
      <c r="C42"/>
    </row>
    <row r="43" spans="1:3" ht="43.5" customHeight="1">
      <c r="A43" s="311" t="s">
        <v>193</v>
      </c>
      <c r="B43" s="311"/>
      <c r="C43" s="311"/>
    </row>
    <row r="44" spans="1:3" ht="18">
      <c r="A44"/>
      <c r="B44"/>
      <c r="C44"/>
    </row>
    <row r="45" spans="1:3" ht="54" customHeight="1">
      <c r="A45" s="311" t="s">
        <v>194</v>
      </c>
      <c r="B45" s="311"/>
      <c r="C45" s="311"/>
    </row>
    <row r="46" spans="1:3" ht="18.75">
      <c r="A46" s="89"/>
      <c r="B46" s="44"/>
      <c r="C46" s="88"/>
    </row>
    <row r="47" spans="1:3" ht="18.75">
      <c r="A47" s="89"/>
      <c r="B47" s="44"/>
      <c r="C47" s="88"/>
    </row>
    <row r="48" spans="1:3" ht="18.75">
      <c r="A48" s="89"/>
      <c r="B48" s="44"/>
      <c r="C48" s="88"/>
    </row>
    <row r="49" spans="1:3" ht="18.75">
      <c r="A49" s="89"/>
      <c r="B49" s="44"/>
      <c r="C49" s="88"/>
    </row>
    <row r="50" spans="1:3" ht="18.75">
      <c r="A50" s="89"/>
      <c r="B50" s="44"/>
      <c r="C50" s="88"/>
    </row>
    <row r="51" spans="1:3" ht="18.75">
      <c r="A51" s="89"/>
      <c r="B51" s="44"/>
      <c r="C51" s="88"/>
    </row>
    <row r="52" spans="1:3" ht="18.75">
      <c r="A52" s="89"/>
      <c r="B52" s="44"/>
      <c r="C52" s="88"/>
    </row>
    <row r="53" spans="1:3" ht="18.75">
      <c r="A53" s="89"/>
      <c r="B53" s="44"/>
      <c r="C53" s="88"/>
    </row>
    <row r="54" spans="1:3" ht="18.75">
      <c r="A54" s="89"/>
      <c r="B54" s="44"/>
      <c r="C54" s="88"/>
    </row>
    <row r="55" spans="1:3" ht="18.75">
      <c r="A55" s="89"/>
      <c r="B55" s="44"/>
      <c r="C55" s="88"/>
    </row>
    <row r="56" spans="1:3" ht="18.75">
      <c r="A56" s="89"/>
      <c r="B56" s="44"/>
      <c r="C56" s="88"/>
    </row>
    <row r="57" spans="1:3" ht="18.75">
      <c r="A57" s="89"/>
      <c r="B57" s="44"/>
      <c r="C57" s="88"/>
    </row>
    <row r="58" spans="1:3" ht="18.75">
      <c r="A58" s="89"/>
      <c r="B58" s="44"/>
      <c r="C58" s="88"/>
    </row>
    <row r="59" spans="1:3" ht="18.75">
      <c r="A59" s="89"/>
      <c r="B59" s="44"/>
      <c r="C59" s="88"/>
    </row>
    <row r="60" spans="1:3" ht="18.75">
      <c r="A60" s="89"/>
      <c r="B60" s="44"/>
      <c r="C60" s="88"/>
    </row>
    <row r="61" spans="1:3" ht="18.75">
      <c r="A61" s="89"/>
      <c r="B61" s="44"/>
      <c r="C61" s="88"/>
    </row>
    <row r="62" spans="1:3" ht="18.75">
      <c r="A62" s="89"/>
      <c r="B62" s="44"/>
      <c r="C62" s="88"/>
    </row>
    <row r="63" spans="1:3" ht="18.75">
      <c r="A63" s="89"/>
      <c r="B63" s="44"/>
      <c r="C63" s="88"/>
    </row>
    <row r="64" spans="1:3" ht="18.75">
      <c r="A64" s="89"/>
      <c r="B64" s="44"/>
      <c r="C64" s="88"/>
    </row>
    <row r="65" spans="1:3" ht="18.75">
      <c r="A65" s="89"/>
      <c r="B65" s="44"/>
      <c r="C65" s="88"/>
    </row>
    <row r="66" spans="1:3" ht="18.75">
      <c r="A66" s="89"/>
      <c r="B66" s="44"/>
      <c r="C66" s="88"/>
    </row>
    <row r="67" spans="1:3" ht="18.75">
      <c r="A67" s="89"/>
      <c r="B67" s="44"/>
      <c r="C67" s="88"/>
    </row>
    <row r="68" spans="1:3" ht="18.75">
      <c r="A68" s="89"/>
      <c r="B68" s="44"/>
      <c r="C68" s="88"/>
    </row>
    <row r="69" spans="1:3" ht="18.75">
      <c r="A69" s="89"/>
      <c r="B69" s="44"/>
      <c r="C69" s="88"/>
    </row>
    <row r="70" spans="1:3" ht="18.75">
      <c r="A70" s="89"/>
      <c r="B70" s="44"/>
      <c r="C70" s="88"/>
    </row>
    <row r="71" spans="1:3" ht="18.75">
      <c r="A71" s="89"/>
      <c r="B71" s="44"/>
      <c r="C71" s="88"/>
    </row>
    <row r="72" spans="1:3" ht="18.75">
      <c r="A72" s="89"/>
      <c r="B72" s="44"/>
      <c r="C72" s="88"/>
    </row>
    <row r="73" spans="1:3" ht="18.75">
      <c r="A73" s="89"/>
      <c r="B73" s="44"/>
      <c r="C73" s="88"/>
    </row>
    <row r="74" spans="1:3" ht="18.75">
      <c r="A74" s="89"/>
      <c r="B74" s="44"/>
      <c r="C74" s="88"/>
    </row>
    <row r="75" spans="1:3" ht="18.75">
      <c r="A75" s="89"/>
      <c r="B75" s="44"/>
      <c r="C75" s="88"/>
    </row>
    <row r="76" spans="1:3" ht="18.75">
      <c r="A76" s="89"/>
      <c r="B76" s="44"/>
      <c r="C76" s="88"/>
    </row>
    <row r="77" spans="1:3" ht="18.75">
      <c r="A77" s="89"/>
      <c r="B77" s="44"/>
      <c r="C77" s="88"/>
    </row>
    <row r="78" spans="1:3" ht="18.75">
      <c r="A78" s="89"/>
      <c r="B78" s="44"/>
      <c r="C78" s="88"/>
    </row>
    <row r="79" spans="1:3" ht="18.75">
      <c r="A79" s="89"/>
      <c r="B79" s="44"/>
      <c r="C79" s="88"/>
    </row>
    <row r="80" spans="1:3" ht="18.75">
      <c r="A80" s="89"/>
      <c r="B80" s="44"/>
      <c r="C80" s="88"/>
    </row>
    <row r="81" spans="1:3" ht="18.75">
      <c r="A81" s="89"/>
      <c r="B81" s="44"/>
      <c r="C81" s="88"/>
    </row>
    <row r="82" spans="1:3" ht="18.75">
      <c r="A82" s="89"/>
      <c r="B82" s="44"/>
      <c r="C82" s="88"/>
    </row>
    <row r="83" spans="1:3" ht="18.75">
      <c r="A83" s="89"/>
      <c r="B83" s="44"/>
      <c r="C83" s="88"/>
    </row>
    <row r="84" spans="1:3" ht="18.75">
      <c r="A84" s="89"/>
      <c r="B84" s="44"/>
      <c r="C84" s="88"/>
    </row>
    <row r="85" spans="1:3" ht="18.75">
      <c r="A85" s="89"/>
      <c r="B85" s="44"/>
      <c r="C85" s="88"/>
    </row>
    <row r="86" spans="1:3" ht="18.75">
      <c r="A86" s="89"/>
      <c r="B86" s="44"/>
      <c r="C86" s="88"/>
    </row>
    <row r="87" spans="1:3" ht="18.75">
      <c r="A87" s="89"/>
      <c r="B87" s="44"/>
      <c r="C87" s="88"/>
    </row>
    <row r="88" spans="1:3" ht="18.75">
      <c r="A88" s="89"/>
      <c r="B88" s="44"/>
      <c r="C88" s="88"/>
    </row>
    <row r="89" spans="1:3" ht="18.75">
      <c r="A89" s="89"/>
      <c r="B89" s="44"/>
      <c r="C89" s="88"/>
    </row>
    <row r="90" spans="1:3" ht="18.75">
      <c r="A90" s="89"/>
      <c r="B90" s="44"/>
      <c r="C90" s="88"/>
    </row>
    <row r="91" spans="1:3" ht="18.75">
      <c r="A91" s="89"/>
      <c r="B91" s="44"/>
      <c r="C91" s="88"/>
    </row>
    <row r="92" spans="1:3" ht="18.75">
      <c r="A92" s="89"/>
      <c r="B92" s="44"/>
      <c r="C92" s="88"/>
    </row>
    <row r="93" spans="1:3" ht="18.75">
      <c r="A93" s="89"/>
      <c r="B93" s="44"/>
      <c r="C93" s="88"/>
    </row>
    <row r="94" spans="1:3" ht="18.75">
      <c r="A94" s="89"/>
      <c r="B94" s="44"/>
      <c r="C94" s="88"/>
    </row>
    <row r="95" spans="1:3" ht="18.75">
      <c r="A95" s="89"/>
      <c r="B95" s="44"/>
      <c r="C95" s="88"/>
    </row>
    <row r="96" spans="1:3" ht="18.75">
      <c r="A96" s="89"/>
      <c r="B96" s="44"/>
      <c r="C96" s="88"/>
    </row>
    <row r="97" spans="1:3" ht="18.75">
      <c r="A97" s="89"/>
      <c r="B97" s="44"/>
      <c r="C97" s="88"/>
    </row>
    <row r="98" spans="1:3" ht="18.75">
      <c r="A98" s="89"/>
      <c r="B98" s="44"/>
      <c r="C98" s="88"/>
    </row>
    <row r="99" spans="1:3" ht="18.75">
      <c r="A99" s="89"/>
      <c r="B99" s="44"/>
      <c r="C99" s="88"/>
    </row>
    <row r="100" spans="1:3" ht="18.75">
      <c r="A100" s="89"/>
      <c r="B100" s="44"/>
      <c r="C100" s="88"/>
    </row>
    <row r="101" spans="1:3" ht="18.75">
      <c r="A101" s="89"/>
      <c r="B101" s="44"/>
      <c r="C101" s="88"/>
    </row>
    <row r="102" spans="1:3" ht="18.75">
      <c r="A102" s="89"/>
      <c r="B102" s="44"/>
      <c r="C102" s="88"/>
    </row>
    <row r="103" spans="1:3" ht="18.75">
      <c r="A103" s="89"/>
      <c r="B103" s="44"/>
      <c r="C103" s="88"/>
    </row>
    <row r="104" spans="1:3" ht="18.75">
      <c r="A104" s="89"/>
      <c r="B104" s="44"/>
      <c r="C104" s="88"/>
    </row>
    <row r="105" spans="1:3" ht="18.75">
      <c r="A105" s="89"/>
      <c r="B105" s="44"/>
      <c r="C105" s="88"/>
    </row>
    <row r="106" spans="1:3" ht="18.75">
      <c r="A106" s="89"/>
      <c r="B106" s="44"/>
      <c r="C106" s="88"/>
    </row>
    <row r="107" spans="1:3" ht="18.75">
      <c r="A107" s="89"/>
      <c r="B107" s="44"/>
      <c r="C107" s="88"/>
    </row>
    <row r="108" spans="1:3" ht="18.75">
      <c r="A108" s="89"/>
      <c r="B108" s="44"/>
      <c r="C108" s="88"/>
    </row>
    <row r="109" spans="1:3" ht="18.75">
      <c r="A109" s="89"/>
      <c r="B109" s="44"/>
      <c r="C109" s="88"/>
    </row>
    <row r="110" spans="1:3" ht="18.75">
      <c r="A110" s="89"/>
      <c r="B110" s="44"/>
      <c r="C110" s="88"/>
    </row>
    <row r="111" spans="1:3" ht="18.75">
      <c r="A111" s="89"/>
      <c r="B111" s="44"/>
      <c r="C111" s="88"/>
    </row>
    <row r="112" spans="1:3" ht="18.75">
      <c r="A112" s="89"/>
      <c r="B112" s="44"/>
      <c r="C112" s="88"/>
    </row>
    <row r="113" spans="1:3" ht="18.75">
      <c r="A113" s="89"/>
      <c r="B113" s="44"/>
      <c r="C113" s="88"/>
    </row>
    <row r="114" spans="1:3" ht="18.75">
      <c r="A114" s="89"/>
      <c r="B114" s="44"/>
      <c r="C114" s="88"/>
    </row>
    <row r="115" spans="1:3" ht="18.75">
      <c r="A115" s="89"/>
      <c r="B115" s="44"/>
      <c r="C115" s="88"/>
    </row>
    <row r="116" spans="1:3" ht="18.75">
      <c r="A116" s="89"/>
      <c r="B116" s="44"/>
      <c r="C116" s="88"/>
    </row>
    <row r="117" spans="1:3" ht="18.75">
      <c r="A117" s="89"/>
      <c r="B117" s="44"/>
      <c r="C117" s="88"/>
    </row>
    <row r="118" spans="1:3" ht="18.75">
      <c r="A118" s="89"/>
      <c r="B118" s="44"/>
      <c r="C118" s="88"/>
    </row>
    <row r="119" spans="1:3" ht="18.75">
      <c r="A119" s="89"/>
      <c r="B119" s="44"/>
      <c r="C119" s="88"/>
    </row>
    <row r="120" spans="1:3" ht="18.75">
      <c r="A120" s="89"/>
      <c r="B120" s="44"/>
      <c r="C120" s="88"/>
    </row>
    <row r="121" spans="1:3" ht="18.75">
      <c r="A121" s="89"/>
      <c r="B121" s="44"/>
      <c r="C121" s="88"/>
    </row>
    <row r="122" spans="1:3" ht="18.75">
      <c r="A122" s="89"/>
      <c r="B122" s="44"/>
      <c r="C122" s="88"/>
    </row>
    <row r="123" spans="1:3" ht="18.75">
      <c r="A123" s="89"/>
      <c r="B123" s="44"/>
      <c r="C123" s="88"/>
    </row>
    <row r="124" spans="1:3" ht="18.75">
      <c r="A124" s="89"/>
      <c r="B124" s="44"/>
      <c r="C124" s="88"/>
    </row>
    <row r="125" spans="1:3" ht="18.75">
      <c r="A125" s="89"/>
      <c r="B125" s="44"/>
      <c r="C125" s="88"/>
    </row>
    <row r="126" spans="1:3" ht="18.75">
      <c r="A126" s="89"/>
      <c r="B126" s="44"/>
      <c r="C126" s="88"/>
    </row>
    <row r="127" spans="1:3" ht="18.75">
      <c r="A127" s="89"/>
      <c r="B127" s="44"/>
      <c r="C127" s="88"/>
    </row>
    <row r="128" spans="1:3" ht="18.75">
      <c r="A128" s="89"/>
      <c r="B128" s="44"/>
      <c r="C128" s="88"/>
    </row>
    <row r="129" spans="1:3" ht="18.75">
      <c r="A129" s="89"/>
      <c r="B129" s="44"/>
      <c r="C129" s="88"/>
    </row>
    <row r="130" spans="1:3" ht="18.75">
      <c r="A130" s="89"/>
      <c r="B130" s="44"/>
      <c r="C130" s="88"/>
    </row>
    <row r="131" spans="1:3" ht="18.75">
      <c r="A131" s="89"/>
      <c r="B131" s="44"/>
      <c r="C131" s="88"/>
    </row>
    <row r="132" spans="1:3" ht="18.75">
      <c r="A132" s="89"/>
      <c r="B132" s="44"/>
      <c r="C132" s="88"/>
    </row>
    <row r="133" spans="1:3" ht="18.75">
      <c r="A133" s="89"/>
      <c r="B133" s="44"/>
      <c r="C133" s="88"/>
    </row>
    <row r="134" spans="1:3" ht="18.75">
      <c r="A134" s="89"/>
      <c r="B134" s="44"/>
      <c r="C134" s="88"/>
    </row>
    <row r="135" spans="1:3" ht="18.75">
      <c r="A135" s="89"/>
      <c r="B135" s="44"/>
      <c r="C135" s="88"/>
    </row>
    <row r="136" spans="1:3" ht="18.75">
      <c r="A136" s="89"/>
      <c r="B136" s="44"/>
      <c r="C136" s="88"/>
    </row>
    <row r="137" spans="1:3" ht="18.75">
      <c r="A137" s="89"/>
      <c r="B137" s="44"/>
      <c r="C137" s="88"/>
    </row>
    <row r="138" spans="1:3" ht="18.75">
      <c r="A138" s="89"/>
      <c r="B138" s="44"/>
      <c r="C138" s="88"/>
    </row>
    <row r="139" spans="1:3" ht="18.75">
      <c r="A139" s="89"/>
      <c r="B139" s="44"/>
      <c r="C139" s="88"/>
    </row>
    <row r="140" spans="1:3" ht="18.75">
      <c r="A140" s="89"/>
      <c r="B140" s="44"/>
      <c r="C140" s="88"/>
    </row>
    <row r="141" spans="1:3" ht="18.75">
      <c r="A141" s="89"/>
      <c r="B141" s="44"/>
      <c r="C141" s="88"/>
    </row>
    <row r="142" spans="1:3" ht="18.75">
      <c r="A142" s="89"/>
      <c r="B142" s="44"/>
      <c r="C142" s="88"/>
    </row>
    <row r="143" spans="1:3" ht="18.75">
      <c r="A143" s="89"/>
      <c r="B143" s="44"/>
      <c r="C143" s="88"/>
    </row>
    <row r="144" spans="1:3" ht="18.75">
      <c r="A144" s="89"/>
      <c r="B144" s="44"/>
      <c r="C144" s="88"/>
    </row>
    <row r="145" spans="1:3" ht="18.75">
      <c r="A145" s="89"/>
      <c r="B145" s="44"/>
      <c r="C145" s="88"/>
    </row>
    <row r="146" spans="1:3" ht="18.75">
      <c r="A146" s="89"/>
      <c r="B146" s="44"/>
      <c r="C146" s="88"/>
    </row>
    <row r="147" spans="1:3" ht="18.75">
      <c r="A147" s="89"/>
      <c r="B147" s="44"/>
      <c r="C147" s="88"/>
    </row>
    <row r="148" spans="1:3" ht="18.75">
      <c r="A148" s="89"/>
      <c r="B148" s="44"/>
      <c r="C148" s="88"/>
    </row>
    <row r="149" spans="1:3" ht="18.75">
      <c r="A149" s="89"/>
      <c r="B149" s="44"/>
      <c r="C149" s="88"/>
    </row>
    <row r="150" spans="1:3" ht="18.75">
      <c r="A150" s="89"/>
      <c r="B150" s="44"/>
      <c r="C150" s="88"/>
    </row>
    <row r="151" spans="1:3" ht="18.75">
      <c r="A151" s="89"/>
      <c r="B151" s="44"/>
      <c r="C151" s="88"/>
    </row>
    <row r="152" spans="1:3" ht="18.75">
      <c r="A152" s="89"/>
      <c r="B152" s="44"/>
      <c r="C152" s="88"/>
    </row>
    <row r="153" spans="1:3" ht="18.75">
      <c r="A153" s="89"/>
      <c r="B153" s="44"/>
      <c r="C153" s="88"/>
    </row>
    <row r="154" spans="1:3" ht="18.75">
      <c r="A154" s="89"/>
      <c r="B154" s="44"/>
      <c r="C154" s="88"/>
    </row>
    <row r="155" spans="1:3" ht="18.75">
      <c r="A155" s="89"/>
      <c r="B155" s="44"/>
      <c r="C155" s="88"/>
    </row>
    <row r="156" spans="1:3" ht="18.75">
      <c r="A156" s="89"/>
      <c r="B156" s="44"/>
      <c r="C156" s="88"/>
    </row>
    <row r="157" spans="1:3" ht="18.75">
      <c r="A157" s="89"/>
      <c r="B157" s="44"/>
      <c r="C157" s="88"/>
    </row>
    <row r="158" spans="1:3" ht="18.75">
      <c r="A158" s="89"/>
      <c r="B158" s="44"/>
      <c r="C158" s="88"/>
    </row>
    <row r="159" spans="1:3" ht="18.75">
      <c r="A159" s="89"/>
      <c r="B159" s="44"/>
      <c r="C159" s="88"/>
    </row>
    <row r="160" spans="1:3" ht="18.75">
      <c r="A160" s="89"/>
      <c r="B160" s="44"/>
      <c r="C160" s="88"/>
    </row>
    <row r="161" spans="1:3" ht="18.75">
      <c r="A161" s="89"/>
      <c r="B161" s="44"/>
      <c r="C161" s="88"/>
    </row>
    <row r="162" spans="1:3" ht="18.75">
      <c r="A162" s="89"/>
      <c r="B162" s="44"/>
      <c r="C162" s="88"/>
    </row>
    <row r="163" spans="1:3" ht="18.75">
      <c r="A163" s="89"/>
      <c r="B163" s="44"/>
      <c r="C163" s="88"/>
    </row>
    <row r="164" spans="1:3" ht="18.75">
      <c r="A164" s="89"/>
      <c r="B164" s="44"/>
      <c r="C164" s="88"/>
    </row>
    <row r="165" spans="1:3" ht="18.75">
      <c r="A165" s="89"/>
      <c r="B165" s="44"/>
      <c r="C165" s="88"/>
    </row>
    <row r="166" spans="1:3" ht="18.75">
      <c r="A166" s="89"/>
      <c r="B166" s="44"/>
      <c r="C166" s="88"/>
    </row>
    <row r="167" spans="1:3" ht="18.75">
      <c r="A167" s="89"/>
      <c r="B167" s="44"/>
      <c r="C167" s="88"/>
    </row>
    <row r="168" spans="1:3" ht="18.75">
      <c r="A168" s="89"/>
      <c r="B168" s="44"/>
      <c r="C168" s="88"/>
    </row>
    <row r="169" spans="1:3" ht="18.75">
      <c r="A169" s="89"/>
      <c r="B169" s="44"/>
      <c r="C169" s="88"/>
    </row>
    <row r="170" spans="1:3" ht="18.75">
      <c r="A170" s="89"/>
      <c r="B170" s="44"/>
      <c r="C170" s="88"/>
    </row>
    <row r="171" spans="1:3" ht="18.75">
      <c r="A171" s="89"/>
      <c r="B171" s="44"/>
      <c r="C171" s="88"/>
    </row>
    <row r="172" spans="1:3" ht="18.75">
      <c r="A172" s="89"/>
      <c r="B172" s="44"/>
      <c r="C172" s="88"/>
    </row>
    <row r="173" spans="1:3" ht="18.75">
      <c r="A173" s="89"/>
      <c r="B173" s="44"/>
      <c r="C173" s="88"/>
    </row>
    <row r="174" spans="1:3" ht="18.75">
      <c r="A174" s="89"/>
      <c r="B174" s="44"/>
      <c r="C174" s="88"/>
    </row>
    <row r="175" spans="1:3" ht="18.75">
      <c r="A175" s="89"/>
      <c r="B175" s="44"/>
      <c r="C175" s="88"/>
    </row>
    <row r="176" spans="1:3" ht="18.75">
      <c r="A176" s="89"/>
      <c r="B176" s="44"/>
      <c r="C176" s="88"/>
    </row>
    <row r="177" spans="1:3" ht="18.75">
      <c r="A177" s="89"/>
      <c r="B177" s="44"/>
      <c r="C177" s="88"/>
    </row>
    <row r="178" spans="1:3" ht="18.75">
      <c r="A178" s="89"/>
      <c r="B178" s="44"/>
      <c r="C178" s="88"/>
    </row>
    <row r="179" spans="1:3" ht="18.75">
      <c r="A179" s="89"/>
      <c r="B179" s="44"/>
      <c r="C179" s="88"/>
    </row>
    <row r="180" spans="1:3" ht="18.75">
      <c r="A180" s="89"/>
      <c r="B180" s="44"/>
      <c r="C180" s="88"/>
    </row>
    <row r="181" spans="1:3" ht="18.75">
      <c r="A181" s="89"/>
      <c r="B181" s="44"/>
      <c r="C181" s="88"/>
    </row>
    <row r="182" spans="1:3" ht="18.75">
      <c r="A182" s="89"/>
      <c r="B182" s="44"/>
      <c r="C182" s="88"/>
    </row>
    <row r="183" spans="1:3" ht="18.75">
      <c r="A183" s="89"/>
      <c r="B183" s="44"/>
      <c r="C183" s="88"/>
    </row>
    <row r="184" spans="1:3" ht="18.75">
      <c r="A184" s="89"/>
      <c r="B184" s="44"/>
      <c r="C184" s="88"/>
    </row>
    <row r="185" spans="1:3" ht="18.75">
      <c r="A185" s="89"/>
      <c r="B185" s="44"/>
      <c r="C185" s="88"/>
    </row>
    <row r="186" spans="1:3" ht="18.75">
      <c r="A186" s="89"/>
      <c r="B186" s="44"/>
      <c r="C186" s="88"/>
    </row>
    <row r="187" spans="1:3" ht="18.75">
      <c r="A187" s="89"/>
      <c r="B187" s="44"/>
      <c r="C187" s="88"/>
    </row>
    <row r="188" spans="1:3" ht="18.75">
      <c r="A188" s="89"/>
      <c r="B188" s="44"/>
      <c r="C188" s="88"/>
    </row>
    <row r="189" spans="1:3" ht="18.75">
      <c r="A189" s="89"/>
      <c r="B189" s="44"/>
      <c r="C189" s="88"/>
    </row>
    <row r="190" spans="1:3" ht="18.75">
      <c r="A190" s="89"/>
      <c r="B190" s="44"/>
      <c r="C190" s="88"/>
    </row>
    <row r="191" spans="1:3" ht="18.75">
      <c r="A191" s="89"/>
      <c r="B191" s="44"/>
      <c r="C191" s="88"/>
    </row>
    <row r="192" spans="1:3" ht="18.75">
      <c r="A192" s="89"/>
      <c r="B192" s="44"/>
      <c r="C192" s="88"/>
    </row>
    <row r="193" spans="1:3" ht="18.75">
      <c r="A193" s="89"/>
      <c r="B193" s="44"/>
      <c r="C193" s="88"/>
    </row>
    <row r="194" spans="1:3" ht="18.75">
      <c r="A194" s="89"/>
      <c r="B194" s="44"/>
      <c r="C194" s="88"/>
    </row>
    <row r="195" spans="1:3" ht="18.75">
      <c r="A195" s="89"/>
      <c r="B195" s="44"/>
      <c r="C195" s="88"/>
    </row>
    <row r="196" spans="1:3" ht="18.75">
      <c r="A196" s="89"/>
      <c r="B196" s="44"/>
      <c r="C196" s="88"/>
    </row>
    <row r="197" spans="1:3" ht="18.75">
      <c r="A197" s="89"/>
      <c r="B197" s="44"/>
      <c r="C197" s="88"/>
    </row>
    <row r="198" spans="1:3" ht="18.75">
      <c r="A198" s="89"/>
      <c r="B198" s="44"/>
      <c r="C198" s="88"/>
    </row>
    <row r="199" spans="1:3" ht="18.75">
      <c r="A199" s="89"/>
      <c r="B199" s="44"/>
      <c r="C199" s="88"/>
    </row>
    <row r="200" spans="1:3" ht="18.75">
      <c r="A200" s="89"/>
      <c r="B200" s="44"/>
      <c r="C200" s="88"/>
    </row>
    <row r="201" spans="1:3" ht="18.75">
      <c r="A201" s="89"/>
      <c r="B201" s="44"/>
      <c r="C201" s="88"/>
    </row>
    <row r="202" spans="1:3" ht="18.75">
      <c r="A202" s="89"/>
      <c r="B202" s="44"/>
      <c r="C202" s="88"/>
    </row>
    <row r="203" spans="1:3" ht="18.75">
      <c r="A203" s="89"/>
      <c r="B203" s="44"/>
      <c r="C203" s="88"/>
    </row>
    <row r="204" spans="1:3" ht="18.75">
      <c r="A204" s="89"/>
      <c r="B204" s="44"/>
      <c r="C204" s="88"/>
    </row>
    <row r="205" spans="1:3" ht="18.75">
      <c r="A205" s="89"/>
      <c r="B205" s="44"/>
      <c r="C205" s="88"/>
    </row>
    <row r="206" spans="1:3" ht="18.75">
      <c r="A206" s="89"/>
      <c r="B206" s="44"/>
      <c r="C206" s="88"/>
    </row>
    <row r="207" spans="1:3" ht="18.75">
      <c r="A207" s="89"/>
      <c r="B207" s="44"/>
      <c r="C207" s="88"/>
    </row>
    <row r="208" spans="1:3" ht="18.75">
      <c r="A208" s="89"/>
      <c r="B208" s="44"/>
      <c r="C208" s="88"/>
    </row>
    <row r="209" spans="1:3" ht="18.75">
      <c r="A209" s="89"/>
      <c r="B209" s="44"/>
      <c r="C209" s="88"/>
    </row>
    <row r="210" spans="1:3" ht="18.75">
      <c r="A210" s="89"/>
      <c r="B210" s="44"/>
      <c r="C210" s="88"/>
    </row>
    <row r="211" spans="1:3" ht="18.75">
      <c r="A211" s="89"/>
      <c r="B211" s="44"/>
      <c r="C211" s="88"/>
    </row>
    <row r="212" spans="1:3" ht="18.75">
      <c r="A212" s="89"/>
      <c r="B212" s="44"/>
      <c r="C212" s="88"/>
    </row>
    <row r="213" spans="1:3" ht="18.75">
      <c r="A213" s="89"/>
      <c r="B213" s="44"/>
      <c r="C213" s="88"/>
    </row>
    <row r="214" spans="1:3" ht="18.75">
      <c r="A214" s="89"/>
      <c r="B214" s="44"/>
      <c r="C214" s="88"/>
    </row>
    <row r="215" spans="1:3" ht="18.75">
      <c r="A215" s="89"/>
      <c r="B215" s="44"/>
      <c r="C215" s="88"/>
    </row>
    <row r="216" spans="1:3" ht="18.75">
      <c r="A216" s="89"/>
      <c r="B216" s="44"/>
      <c r="C216" s="88"/>
    </row>
    <row r="217" spans="1:3" ht="18.75">
      <c r="A217" s="89"/>
      <c r="B217" s="44"/>
      <c r="C217" s="88"/>
    </row>
    <row r="218" spans="1:3" ht="18.75">
      <c r="A218" s="89"/>
      <c r="B218" s="44"/>
      <c r="C218" s="88"/>
    </row>
    <row r="219" spans="1:3" ht="18.75">
      <c r="A219" s="89"/>
      <c r="B219" s="44"/>
      <c r="C219" s="88"/>
    </row>
    <row r="220" spans="1:3" ht="18.75">
      <c r="A220" s="89"/>
      <c r="B220" s="44"/>
      <c r="C220" s="88"/>
    </row>
    <row r="221" spans="1:2" ht="18">
      <c r="A221" s="90"/>
      <c r="B221" s="91"/>
    </row>
    <row r="222" spans="1:2" ht="18">
      <c r="A222" s="90"/>
      <c r="B222" s="91"/>
    </row>
    <row r="223" spans="1:2" ht="18">
      <c r="A223" s="90"/>
      <c r="B223" s="91"/>
    </row>
    <row r="224" spans="1:2" ht="18">
      <c r="A224" s="90"/>
      <c r="B224" s="91"/>
    </row>
    <row r="225" spans="1:2" ht="18">
      <c r="A225" s="90"/>
      <c r="B225" s="91"/>
    </row>
    <row r="226" spans="1:2" ht="18">
      <c r="A226" s="90"/>
      <c r="B226" s="91"/>
    </row>
    <row r="227" spans="1:2" ht="18">
      <c r="A227" s="90"/>
      <c r="B227" s="91"/>
    </row>
    <row r="228" spans="1:2" ht="18">
      <c r="A228" s="90"/>
      <c r="B228" s="91"/>
    </row>
    <row r="229" spans="1:2" ht="18">
      <c r="A229" s="90"/>
      <c r="B229" s="91"/>
    </row>
    <row r="230" spans="1:2" ht="18">
      <c r="A230" s="90"/>
      <c r="B230" s="91"/>
    </row>
    <row r="231" spans="1:2" ht="18">
      <c r="A231" s="90"/>
      <c r="B231" s="91"/>
    </row>
    <row r="232" spans="1:2" ht="18">
      <c r="A232" s="90"/>
      <c r="B232" s="91"/>
    </row>
    <row r="233" spans="1:2" ht="18">
      <c r="A233" s="90"/>
      <c r="B233" s="91"/>
    </row>
    <row r="234" spans="1:2" ht="18">
      <c r="A234" s="90"/>
      <c r="B234" s="91"/>
    </row>
    <row r="235" spans="1:2" ht="18">
      <c r="A235" s="90"/>
      <c r="B235" s="91"/>
    </row>
    <row r="236" spans="1:2" ht="18">
      <c r="A236" s="90"/>
      <c r="B236" s="91"/>
    </row>
    <row r="237" spans="1:2" ht="18">
      <c r="A237" s="90"/>
      <c r="B237" s="91"/>
    </row>
    <row r="238" spans="1:2" ht="18">
      <c r="A238" s="90"/>
      <c r="B238" s="91"/>
    </row>
    <row r="239" spans="1:2" ht="18">
      <c r="A239" s="90"/>
      <c r="B239" s="91"/>
    </row>
    <row r="240" spans="1:2" ht="18">
      <c r="A240" s="90"/>
      <c r="B240" s="91"/>
    </row>
    <row r="241" spans="1:2" ht="18">
      <c r="A241" s="90"/>
      <c r="B241" s="91"/>
    </row>
    <row r="242" spans="1:2" ht="18">
      <c r="A242" s="90"/>
      <c r="B242" s="91"/>
    </row>
    <row r="243" spans="1:2" ht="18">
      <c r="A243" s="90"/>
      <c r="B243" s="91"/>
    </row>
    <row r="244" spans="1:2" ht="18">
      <c r="A244" s="90"/>
      <c r="B244" s="91"/>
    </row>
    <row r="245" spans="1:2" ht="18">
      <c r="A245" s="90"/>
      <c r="B245" s="91"/>
    </row>
    <row r="246" spans="1:2" ht="18">
      <c r="A246" s="90"/>
      <c r="B246" s="91"/>
    </row>
    <row r="247" spans="1:2" ht="18">
      <c r="A247" s="90"/>
      <c r="B247" s="91"/>
    </row>
    <row r="248" spans="1:2" ht="18">
      <c r="A248" s="90"/>
      <c r="B248" s="91"/>
    </row>
    <row r="249" spans="1:2" ht="18">
      <c r="A249" s="90"/>
      <c r="B249" s="91"/>
    </row>
    <row r="250" spans="1:2" ht="18">
      <c r="A250" s="90"/>
      <c r="B250" s="91"/>
    </row>
    <row r="251" spans="1:2" ht="18">
      <c r="A251" s="90"/>
      <c r="B251" s="91"/>
    </row>
    <row r="252" spans="1:2" ht="18">
      <c r="A252" s="90"/>
      <c r="B252" s="91"/>
    </row>
    <row r="253" spans="1:2" ht="18">
      <c r="A253" s="90"/>
      <c r="B253" s="91"/>
    </row>
    <row r="254" spans="1:2" ht="18">
      <c r="A254" s="90"/>
      <c r="B254" s="91"/>
    </row>
    <row r="255" spans="1:2" ht="18">
      <c r="A255" s="90"/>
      <c r="B255" s="91"/>
    </row>
    <row r="256" spans="1:2" ht="18">
      <c r="A256" s="90"/>
      <c r="B256" s="91"/>
    </row>
    <row r="257" spans="1:2" ht="18">
      <c r="A257" s="90"/>
      <c r="B257" s="91"/>
    </row>
    <row r="258" spans="1:2" ht="18">
      <c r="A258" s="90"/>
      <c r="B258" s="91"/>
    </row>
    <row r="259" spans="1:2" ht="18">
      <c r="A259" s="90"/>
      <c r="B259" s="91"/>
    </row>
    <row r="260" spans="1:2" ht="18">
      <c r="A260" s="90"/>
      <c r="B260" s="91"/>
    </row>
    <row r="261" spans="1:2" ht="18">
      <c r="A261" s="90"/>
      <c r="B261" s="91"/>
    </row>
    <row r="262" spans="1:2" ht="18">
      <c r="A262" s="90"/>
      <c r="B262" s="91"/>
    </row>
    <row r="263" spans="1:2" ht="18">
      <c r="A263" s="90"/>
      <c r="B263" s="91"/>
    </row>
    <row r="264" spans="1:2" ht="18">
      <c r="A264" s="90"/>
      <c r="B264" s="91"/>
    </row>
    <row r="265" spans="1:2" ht="18">
      <c r="A265" s="90"/>
      <c r="B265" s="91"/>
    </row>
    <row r="266" spans="1:2" ht="18">
      <c r="A266" s="90"/>
      <c r="B266" s="91"/>
    </row>
    <row r="267" spans="1:2" ht="18">
      <c r="A267" s="90"/>
      <c r="B267" s="91"/>
    </row>
    <row r="268" spans="1:2" ht="18">
      <c r="A268" s="90"/>
      <c r="B268" s="91"/>
    </row>
    <row r="269" spans="1:2" ht="18">
      <c r="A269" s="90"/>
      <c r="B269" s="91"/>
    </row>
    <row r="270" spans="1:2" ht="18">
      <c r="A270" s="90"/>
      <c r="B270" s="91"/>
    </row>
    <row r="271" spans="1:2" ht="18">
      <c r="A271" s="90"/>
      <c r="B271" s="91"/>
    </row>
    <row r="272" spans="1:2" ht="18">
      <c r="A272" s="90"/>
      <c r="B272" s="91"/>
    </row>
    <row r="273" spans="1:2" ht="18">
      <c r="A273" s="90"/>
      <c r="B273" s="91"/>
    </row>
    <row r="274" spans="1:2" ht="18">
      <c r="A274" s="90"/>
      <c r="B274" s="91"/>
    </row>
    <row r="275" spans="1:2" ht="18">
      <c r="A275" s="90"/>
      <c r="B275" s="91"/>
    </row>
    <row r="276" spans="1:2" ht="18">
      <c r="A276" s="90"/>
      <c r="B276" s="91"/>
    </row>
    <row r="277" spans="1:2" ht="18">
      <c r="A277" s="90"/>
      <c r="B277" s="91"/>
    </row>
    <row r="278" spans="1:2" ht="18">
      <c r="A278" s="90"/>
      <c r="B278" s="91"/>
    </row>
    <row r="279" spans="1:2" ht="18">
      <c r="A279" s="90"/>
      <c r="B279" s="91"/>
    </row>
    <row r="280" spans="1:2" ht="18">
      <c r="A280" s="91"/>
      <c r="B280" s="91"/>
    </row>
    <row r="281" spans="1:2" ht="18">
      <c r="A281" s="91"/>
      <c r="B281" s="91"/>
    </row>
    <row r="282" spans="1:2" ht="18">
      <c r="A282" s="91"/>
      <c r="B282" s="91"/>
    </row>
    <row r="283" spans="1:2" ht="18">
      <c r="A283" s="91"/>
      <c r="B283" s="91"/>
    </row>
    <row r="284" spans="1:2" ht="18">
      <c r="A284" s="91"/>
      <c r="B284" s="91"/>
    </row>
    <row r="285" spans="1:2" ht="18">
      <c r="A285" s="91"/>
      <c r="B285" s="91"/>
    </row>
    <row r="286" spans="1:2" ht="18">
      <c r="A286" s="91"/>
      <c r="B286" s="91"/>
    </row>
    <row r="287" spans="1:2" ht="18">
      <c r="A287" s="91"/>
      <c r="B287" s="91"/>
    </row>
    <row r="288" spans="1:2" ht="18">
      <c r="A288" s="91"/>
      <c r="B288" s="91"/>
    </row>
    <row r="289" spans="1:2" ht="18">
      <c r="A289" s="91"/>
      <c r="B289" s="91"/>
    </row>
    <row r="290" spans="1:2" ht="18">
      <c r="A290" s="91"/>
      <c r="B290" s="91"/>
    </row>
    <row r="291" spans="1:2" ht="18">
      <c r="A291" s="91"/>
      <c r="B291" s="91"/>
    </row>
    <row r="292" spans="1:2" ht="18">
      <c r="A292" s="91"/>
      <c r="B292" s="91"/>
    </row>
    <row r="293" spans="1:2" ht="18">
      <c r="A293" s="91"/>
      <c r="B293" s="91"/>
    </row>
    <row r="294" spans="1:2" ht="18">
      <c r="A294" s="91"/>
      <c r="B294" s="91"/>
    </row>
    <row r="295" ht="18">
      <c r="B295" s="91"/>
    </row>
    <row r="296" ht="18">
      <c r="B296" s="91"/>
    </row>
    <row r="297" ht="18">
      <c r="B297" s="91"/>
    </row>
    <row r="298" ht="18">
      <c r="B298" s="91"/>
    </row>
    <row r="299" ht="18">
      <c r="B299" s="91"/>
    </row>
  </sheetData>
  <sheetProtection/>
  <mergeCells count="8">
    <mergeCell ref="A43:C43"/>
    <mergeCell ref="A45:C45"/>
    <mergeCell ref="A9:B9"/>
    <mergeCell ref="C9:C10"/>
    <mergeCell ref="B11:C11"/>
    <mergeCell ref="A33:A34"/>
    <mergeCell ref="B33:C34"/>
    <mergeCell ref="B37:C37"/>
  </mergeCells>
  <printOptions/>
  <pageMargins left="1.07" right="0.27" top="0.27" bottom="0.3" header="0.21" footer="0.23"/>
  <pageSetup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7"/>
  </sheetPr>
  <dimension ref="A1:I14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4.8515625" style="1" customWidth="1"/>
    <col min="2" max="2" width="52.28125" style="1" customWidth="1"/>
    <col min="3" max="3" width="4.7109375" style="1" customWidth="1"/>
    <col min="4" max="4" width="4.57421875" style="1" customWidth="1"/>
    <col min="5" max="5" width="3.7109375" style="1" customWidth="1"/>
    <col min="6" max="6" width="9.28125" style="1" customWidth="1"/>
    <col min="7" max="7" width="5.28125" style="1" customWidth="1"/>
    <col min="8" max="8" width="10.28125" style="1" customWidth="1"/>
    <col min="9" max="16384" width="9.140625" style="1" customWidth="1"/>
  </cols>
  <sheetData>
    <row r="1" ht="12.75">
      <c r="F1" s="1" t="s">
        <v>284</v>
      </c>
    </row>
    <row r="2" spans="3:8" ht="51" customHeight="1">
      <c r="C2" s="337" t="s">
        <v>281</v>
      </c>
      <c r="D2" s="337"/>
      <c r="E2" s="337"/>
      <c r="F2" s="337"/>
      <c r="G2" s="337"/>
      <c r="H2" s="337"/>
    </row>
    <row r="3" spans="5:8" ht="12.75">
      <c r="E3" s="336" t="s">
        <v>306</v>
      </c>
      <c r="F3" s="336"/>
      <c r="G3" s="336"/>
      <c r="H3" s="336"/>
    </row>
    <row r="4" spans="1:9" ht="15.75">
      <c r="A4" s="344" t="s">
        <v>282</v>
      </c>
      <c r="B4" s="344"/>
      <c r="C4" s="344"/>
      <c r="D4" s="344"/>
      <c r="E4" s="344"/>
      <c r="F4" s="344"/>
      <c r="G4" s="344"/>
      <c r="H4" s="344"/>
      <c r="I4" s="344"/>
    </row>
    <row r="5" spans="1:8" ht="15.75">
      <c r="A5" s="344" t="s">
        <v>289</v>
      </c>
      <c r="B5" s="344"/>
      <c r="C5" s="344"/>
      <c r="D5" s="344"/>
      <c r="E5" s="344"/>
      <c r="F5" s="344"/>
      <c r="G5" s="344"/>
      <c r="H5" s="344"/>
    </row>
    <row r="6" ht="12.75">
      <c r="H6" s="1" t="s">
        <v>48</v>
      </c>
    </row>
    <row r="7" spans="1:9" ht="72" customHeight="1">
      <c r="A7" s="12" t="s">
        <v>15</v>
      </c>
      <c r="B7" s="108" t="s">
        <v>16</v>
      </c>
      <c r="C7" s="12" t="s">
        <v>47</v>
      </c>
      <c r="D7" s="12" t="s">
        <v>17</v>
      </c>
      <c r="E7" s="12" t="s">
        <v>49</v>
      </c>
      <c r="F7" s="12" t="s">
        <v>18</v>
      </c>
      <c r="G7" s="12" t="s">
        <v>19</v>
      </c>
      <c r="H7" s="107" t="s">
        <v>150</v>
      </c>
      <c r="I7" s="107" t="s">
        <v>225</v>
      </c>
    </row>
    <row r="8" spans="1:9" ht="22.5" customHeight="1">
      <c r="A8" s="38">
        <v>1</v>
      </c>
      <c r="B8" s="39" t="s">
        <v>283</v>
      </c>
      <c r="C8" s="40">
        <v>871</v>
      </c>
      <c r="D8" s="41" t="s">
        <v>21</v>
      </c>
      <c r="E8" s="41" t="s">
        <v>21</v>
      </c>
      <c r="F8" s="41" t="s">
        <v>22</v>
      </c>
      <c r="G8" s="41" t="s">
        <v>20</v>
      </c>
      <c r="H8" s="42">
        <f>H131</f>
        <v>13258.3</v>
      </c>
      <c r="I8" s="42">
        <f>I131</f>
        <v>13808.800000000001</v>
      </c>
    </row>
    <row r="9" spans="1:9" ht="14.25">
      <c r="A9" s="7"/>
      <c r="B9" s="6" t="s">
        <v>23</v>
      </c>
      <c r="C9" s="203">
        <v>871</v>
      </c>
      <c r="D9" s="3" t="s">
        <v>24</v>
      </c>
      <c r="E9" s="3" t="s">
        <v>21</v>
      </c>
      <c r="F9" s="3" t="s">
        <v>22</v>
      </c>
      <c r="G9" s="92" t="s">
        <v>20</v>
      </c>
      <c r="H9" s="18">
        <f>H11+H15+H29+H34</f>
        <v>3480.1000000000004</v>
      </c>
      <c r="I9" s="18">
        <f>I11+I15+I29+I34</f>
        <v>3388.8</v>
      </c>
    </row>
    <row r="10" spans="1:9" ht="25.5">
      <c r="A10" s="7"/>
      <c r="B10" s="8" t="s">
        <v>30</v>
      </c>
      <c r="C10" s="203">
        <v>871</v>
      </c>
      <c r="D10" s="3" t="s">
        <v>24</v>
      </c>
      <c r="E10" s="3" t="s">
        <v>31</v>
      </c>
      <c r="F10" s="3" t="s">
        <v>22</v>
      </c>
      <c r="G10" s="3" t="s">
        <v>20</v>
      </c>
      <c r="H10" s="141">
        <f aca="true" t="shared" si="0" ref="H10:I12">H11</f>
        <v>524.2</v>
      </c>
      <c r="I10" s="141">
        <f t="shared" si="0"/>
        <v>524.2</v>
      </c>
    </row>
    <row r="11" spans="1:9" ht="38.25">
      <c r="A11" s="7"/>
      <c r="B11" s="9" t="s">
        <v>26</v>
      </c>
      <c r="C11" s="7">
        <v>871</v>
      </c>
      <c r="D11" s="4" t="s">
        <v>24</v>
      </c>
      <c r="E11" s="4" t="s">
        <v>31</v>
      </c>
      <c r="F11" s="4" t="s">
        <v>27</v>
      </c>
      <c r="G11" s="4" t="s">
        <v>20</v>
      </c>
      <c r="H11" s="43">
        <f t="shared" si="0"/>
        <v>524.2</v>
      </c>
      <c r="I11" s="43">
        <f t="shared" si="0"/>
        <v>524.2</v>
      </c>
    </row>
    <row r="12" spans="1:9" ht="12.75">
      <c r="A12" s="7"/>
      <c r="B12" s="10" t="s">
        <v>1</v>
      </c>
      <c r="C12" s="7">
        <v>871</v>
      </c>
      <c r="D12" s="4" t="s">
        <v>24</v>
      </c>
      <c r="E12" s="4" t="s">
        <v>31</v>
      </c>
      <c r="F12" s="11" t="s">
        <v>0</v>
      </c>
      <c r="G12" s="4" t="s">
        <v>20</v>
      </c>
      <c r="H12" s="43">
        <f t="shared" si="0"/>
        <v>524.2</v>
      </c>
      <c r="I12" s="43">
        <f t="shared" si="0"/>
        <v>524.2</v>
      </c>
    </row>
    <row r="13" spans="1:9" ht="15">
      <c r="A13" s="7"/>
      <c r="B13" s="185" t="s">
        <v>202</v>
      </c>
      <c r="C13" s="7">
        <v>871</v>
      </c>
      <c r="D13" s="4" t="s">
        <v>24</v>
      </c>
      <c r="E13" s="4" t="s">
        <v>31</v>
      </c>
      <c r="F13" s="11" t="s">
        <v>0</v>
      </c>
      <c r="G13" s="93">
        <v>121</v>
      </c>
      <c r="H13" s="43">
        <v>524.2</v>
      </c>
      <c r="I13" s="43">
        <v>524.2</v>
      </c>
    </row>
    <row r="14" spans="1:9" ht="30">
      <c r="A14" s="7"/>
      <c r="B14" s="185" t="s">
        <v>203</v>
      </c>
      <c r="C14" s="7">
        <v>871</v>
      </c>
      <c r="D14" s="4" t="s">
        <v>24</v>
      </c>
      <c r="E14" s="4" t="s">
        <v>31</v>
      </c>
      <c r="F14" s="11" t="s">
        <v>0</v>
      </c>
      <c r="G14" s="93">
        <v>122</v>
      </c>
      <c r="H14" s="43"/>
      <c r="I14" s="43"/>
    </row>
    <row r="15" spans="1:9" ht="38.25">
      <c r="A15" s="7"/>
      <c r="B15" s="8" t="s">
        <v>32</v>
      </c>
      <c r="C15" s="203">
        <v>871</v>
      </c>
      <c r="D15" s="3" t="s">
        <v>24</v>
      </c>
      <c r="E15" s="3" t="s">
        <v>33</v>
      </c>
      <c r="F15" s="3" t="s">
        <v>22</v>
      </c>
      <c r="G15" s="92" t="s">
        <v>20</v>
      </c>
      <c r="H15" s="20">
        <f>H16+H25</f>
        <v>2435.9</v>
      </c>
      <c r="I15" s="20">
        <f>I16+I25</f>
        <v>2474.6</v>
      </c>
    </row>
    <row r="16" spans="1:9" ht="38.25">
      <c r="A16" s="7"/>
      <c r="B16" s="8" t="s">
        <v>26</v>
      </c>
      <c r="C16" s="203">
        <v>871</v>
      </c>
      <c r="D16" s="3" t="s">
        <v>24</v>
      </c>
      <c r="E16" s="3" t="s">
        <v>33</v>
      </c>
      <c r="F16" s="3" t="s">
        <v>27</v>
      </c>
      <c r="G16" s="92" t="s">
        <v>20</v>
      </c>
      <c r="H16" s="20">
        <f>H17</f>
        <v>2416</v>
      </c>
      <c r="I16" s="20">
        <f>I17</f>
        <v>2454.7</v>
      </c>
    </row>
    <row r="17" spans="1:9" ht="12.75">
      <c r="A17" s="7"/>
      <c r="B17" s="10" t="s">
        <v>28</v>
      </c>
      <c r="C17" s="7">
        <v>871</v>
      </c>
      <c r="D17" s="4" t="s">
        <v>24</v>
      </c>
      <c r="E17" s="4" t="s">
        <v>33</v>
      </c>
      <c r="F17" s="4" t="s">
        <v>29</v>
      </c>
      <c r="G17" s="93" t="s">
        <v>20</v>
      </c>
      <c r="H17" s="21">
        <f>H18+H20+H21+H22+H23+H24+H19</f>
        <v>2416</v>
      </c>
      <c r="I17" s="21">
        <f>I18+I20+I21+I22+I23+I24+I19</f>
        <v>2454.7</v>
      </c>
    </row>
    <row r="18" spans="1:9" ht="15">
      <c r="A18" s="7"/>
      <c r="B18" s="185" t="s">
        <v>202</v>
      </c>
      <c r="C18" s="7">
        <v>871</v>
      </c>
      <c r="D18" s="4" t="s">
        <v>24</v>
      </c>
      <c r="E18" s="4" t="s">
        <v>33</v>
      </c>
      <c r="F18" s="4" t="s">
        <v>29</v>
      </c>
      <c r="G18" s="93">
        <v>121</v>
      </c>
      <c r="H18" s="21">
        <v>1822.8</v>
      </c>
      <c r="I18" s="21">
        <v>1822.8</v>
      </c>
    </row>
    <row r="19" spans="1:9" ht="30">
      <c r="A19" s="7"/>
      <c r="B19" s="185" t="s">
        <v>203</v>
      </c>
      <c r="C19" s="7">
        <v>871</v>
      </c>
      <c r="D19" s="4" t="s">
        <v>24</v>
      </c>
      <c r="E19" s="4" t="s">
        <v>33</v>
      </c>
      <c r="F19" s="4" t="s">
        <v>29</v>
      </c>
      <c r="G19" s="93">
        <v>122</v>
      </c>
      <c r="H19" s="21"/>
      <c r="I19" s="21"/>
    </row>
    <row r="20" spans="1:9" ht="31.5">
      <c r="A20" s="7"/>
      <c r="B20" s="154" t="s">
        <v>204</v>
      </c>
      <c r="C20" s="7">
        <v>871</v>
      </c>
      <c r="D20" s="4" t="s">
        <v>24</v>
      </c>
      <c r="E20" s="4" t="s">
        <v>33</v>
      </c>
      <c r="F20" s="4" t="s">
        <v>29</v>
      </c>
      <c r="G20" s="93">
        <v>242</v>
      </c>
      <c r="H20" s="21">
        <v>288.4</v>
      </c>
      <c r="I20" s="21">
        <v>307.2</v>
      </c>
    </row>
    <row r="21" spans="1:9" ht="31.5">
      <c r="A21" s="7"/>
      <c r="B21" s="154" t="s">
        <v>205</v>
      </c>
      <c r="C21" s="7">
        <v>871</v>
      </c>
      <c r="D21" s="4" t="s">
        <v>24</v>
      </c>
      <c r="E21" s="4" t="s">
        <v>33</v>
      </c>
      <c r="F21" s="4" t="s">
        <v>29</v>
      </c>
      <c r="G21" s="93">
        <v>243</v>
      </c>
      <c r="H21" s="21"/>
      <c r="I21" s="21"/>
    </row>
    <row r="22" spans="1:9" ht="31.5">
      <c r="A22" s="7"/>
      <c r="B22" s="154" t="s">
        <v>206</v>
      </c>
      <c r="C22" s="7">
        <v>871</v>
      </c>
      <c r="D22" s="4" t="s">
        <v>24</v>
      </c>
      <c r="E22" s="4" t="s">
        <v>33</v>
      </c>
      <c r="F22" s="4" t="s">
        <v>29</v>
      </c>
      <c r="G22" s="93">
        <v>244</v>
      </c>
      <c r="H22" s="21">
        <v>276.1</v>
      </c>
      <c r="I22" s="21">
        <v>294.1</v>
      </c>
    </row>
    <row r="23" spans="1:9" ht="31.5">
      <c r="A23" s="7"/>
      <c r="B23" s="154" t="s">
        <v>207</v>
      </c>
      <c r="C23" s="7">
        <v>871</v>
      </c>
      <c r="D23" s="4" t="s">
        <v>24</v>
      </c>
      <c r="E23" s="4" t="s">
        <v>33</v>
      </c>
      <c r="F23" s="4" t="s">
        <v>29</v>
      </c>
      <c r="G23" s="93">
        <v>851</v>
      </c>
      <c r="H23" s="21">
        <v>15.3</v>
      </c>
      <c r="I23" s="21">
        <v>15.7</v>
      </c>
    </row>
    <row r="24" spans="1:9" ht="15.75">
      <c r="A24" s="7"/>
      <c r="B24" s="154" t="s">
        <v>208</v>
      </c>
      <c r="C24" s="7">
        <v>871</v>
      </c>
      <c r="D24" s="4" t="s">
        <v>24</v>
      </c>
      <c r="E24" s="4" t="s">
        <v>33</v>
      </c>
      <c r="F24" s="4" t="s">
        <v>29</v>
      </c>
      <c r="G24" s="93">
        <v>852</v>
      </c>
      <c r="H24" s="21">
        <v>13.4</v>
      </c>
      <c r="I24" s="21">
        <v>14.9</v>
      </c>
    </row>
    <row r="25" spans="1:9" ht="12.75">
      <c r="A25" s="7"/>
      <c r="B25" s="186" t="s">
        <v>146</v>
      </c>
      <c r="C25" s="203">
        <v>871</v>
      </c>
      <c r="D25" s="3" t="s">
        <v>24</v>
      </c>
      <c r="E25" s="3" t="s">
        <v>33</v>
      </c>
      <c r="F25" s="3" t="s">
        <v>145</v>
      </c>
      <c r="G25" s="92"/>
      <c r="H25" s="20">
        <f aca="true" t="shared" si="1" ref="H25:I27">H26</f>
        <v>19.9</v>
      </c>
      <c r="I25" s="20">
        <f t="shared" si="1"/>
        <v>19.9</v>
      </c>
    </row>
    <row r="26" spans="1:9" ht="36">
      <c r="A26" s="7"/>
      <c r="B26" s="145" t="s">
        <v>148</v>
      </c>
      <c r="C26" s="7">
        <v>871</v>
      </c>
      <c r="D26" s="4" t="s">
        <v>24</v>
      </c>
      <c r="E26" s="4" t="s">
        <v>33</v>
      </c>
      <c r="F26" s="4" t="s">
        <v>118</v>
      </c>
      <c r="G26" s="93"/>
      <c r="H26" s="21">
        <f t="shared" si="1"/>
        <v>19.9</v>
      </c>
      <c r="I26" s="21">
        <f t="shared" si="1"/>
        <v>19.9</v>
      </c>
    </row>
    <row r="27" spans="1:9" ht="36">
      <c r="A27" s="7"/>
      <c r="B27" s="144" t="s">
        <v>211</v>
      </c>
      <c r="C27" s="7">
        <v>871</v>
      </c>
      <c r="D27" s="4" t="s">
        <v>24</v>
      </c>
      <c r="E27" s="4" t="s">
        <v>33</v>
      </c>
      <c r="F27" s="187" t="s">
        <v>118</v>
      </c>
      <c r="G27" s="188" t="s">
        <v>212</v>
      </c>
      <c r="H27" s="21">
        <f t="shared" si="1"/>
        <v>19.9</v>
      </c>
      <c r="I27" s="21">
        <f t="shared" si="1"/>
        <v>19.9</v>
      </c>
    </row>
    <row r="28" spans="1:9" ht="24">
      <c r="A28" s="7"/>
      <c r="B28" s="77" t="s">
        <v>117</v>
      </c>
      <c r="C28" s="7">
        <v>871</v>
      </c>
      <c r="D28" s="4" t="s">
        <v>24</v>
      </c>
      <c r="E28" s="4" t="s">
        <v>33</v>
      </c>
      <c r="F28" s="37" t="s">
        <v>119</v>
      </c>
      <c r="G28" s="189" t="s">
        <v>212</v>
      </c>
      <c r="H28" s="21">
        <v>19.9</v>
      </c>
      <c r="I28" s="21">
        <v>19.9</v>
      </c>
    </row>
    <row r="29" spans="1:9" ht="12.75">
      <c r="A29" s="7"/>
      <c r="B29" s="8" t="s">
        <v>2</v>
      </c>
      <c r="C29" s="203">
        <v>871</v>
      </c>
      <c r="D29" s="3" t="s">
        <v>24</v>
      </c>
      <c r="E29" s="3">
        <v>11</v>
      </c>
      <c r="F29" s="3"/>
      <c r="G29" s="92" t="s">
        <v>20</v>
      </c>
      <c r="H29" s="18">
        <f aca="true" t="shared" si="2" ref="H29:I31">H30</f>
        <v>40</v>
      </c>
      <c r="I29" s="18">
        <f t="shared" si="2"/>
        <v>40</v>
      </c>
    </row>
    <row r="30" spans="1:9" ht="12.75">
      <c r="A30" s="7"/>
      <c r="B30" s="8" t="s">
        <v>2</v>
      </c>
      <c r="C30" s="203">
        <v>871</v>
      </c>
      <c r="D30" s="3" t="s">
        <v>24</v>
      </c>
      <c r="E30" s="3">
        <v>11</v>
      </c>
      <c r="F30" s="3" t="s">
        <v>4</v>
      </c>
      <c r="G30" s="92"/>
      <c r="H30" s="18">
        <f t="shared" si="2"/>
        <v>40</v>
      </c>
      <c r="I30" s="18">
        <f t="shared" si="2"/>
        <v>40</v>
      </c>
    </row>
    <row r="31" spans="1:9" ht="12.75">
      <c r="A31" s="7"/>
      <c r="B31" s="9" t="s">
        <v>5</v>
      </c>
      <c r="C31" s="7">
        <v>871</v>
      </c>
      <c r="D31" s="4" t="s">
        <v>24</v>
      </c>
      <c r="E31" s="4">
        <v>11</v>
      </c>
      <c r="F31" s="4" t="s">
        <v>6</v>
      </c>
      <c r="G31" s="93" t="s">
        <v>20</v>
      </c>
      <c r="H31" s="19">
        <f t="shared" si="2"/>
        <v>40</v>
      </c>
      <c r="I31" s="19">
        <f t="shared" si="2"/>
        <v>40</v>
      </c>
    </row>
    <row r="32" spans="1:9" ht="12.75">
      <c r="A32" s="7"/>
      <c r="B32" s="9" t="s">
        <v>213</v>
      </c>
      <c r="C32" s="7">
        <v>871</v>
      </c>
      <c r="D32" s="4" t="s">
        <v>24</v>
      </c>
      <c r="E32" s="4">
        <v>11</v>
      </c>
      <c r="F32" s="4" t="s">
        <v>6</v>
      </c>
      <c r="G32" s="94" t="s">
        <v>214</v>
      </c>
      <c r="H32" s="19">
        <v>40</v>
      </c>
      <c r="I32" s="19">
        <v>40</v>
      </c>
    </row>
    <row r="33" spans="1:9" ht="12.75">
      <c r="A33" s="7"/>
      <c r="B33" s="8" t="s">
        <v>42</v>
      </c>
      <c r="C33" s="203">
        <v>871</v>
      </c>
      <c r="D33" s="3" t="s">
        <v>24</v>
      </c>
      <c r="E33" s="3">
        <v>13</v>
      </c>
      <c r="F33" s="3"/>
      <c r="G33" s="92"/>
      <c r="H33" s="18">
        <f>H34</f>
        <v>480</v>
      </c>
      <c r="I33" s="18">
        <f>I34</f>
        <v>350</v>
      </c>
    </row>
    <row r="34" spans="1:9" ht="38.25">
      <c r="A34" s="7"/>
      <c r="B34" s="129" t="s">
        <v>120</v>
      </c>
      <c r="C34" s="203">
        <v>871</v>
      </c>
      <c r="D34" s="3" t="s">
        <v>24</v>
      </c>
      <c r="E34" s="3">
        <v>13</v>
      </c>
      <c r="F34" s="3"/>
      <c r="G34" s="190"/>
      <c r="H34" s="18">
        <f>H35+H37</f>
        <v>480</v>
      </c>
      <c r="I34" s="18">
        <f>I35+I37</f>
        <v>350</v>
      </c>
    </row>
    <row r="35" spans="1:9" ht="67.5">
      <c r="A35" s="7"/>
      <c r="B35" s="254" t="s">
        <v>242</v>
      </c>
      <c r="C35" s="275">
        <v>871</v>
      </c>
      <c r="D35" s="194" t="s">
        <v>24</v>
      </c>
      <c r="E35" s="194">
        <v>13</v>
      </c>
      <c r="F35" s="194" t="s">
        <v>269</v>
      </c>
      <c r="G35" s="255"/>
      <c r="H35" s="256">
        <f>H36</f>
        <v>280</v>
      </c>
      <c r="I35" s="256">
        <f>I36</f>
        <v>150</v>
      </c>
    </row>
    <row r="36" spans="1:9" ht="31.5">
      <c r="A36" s="7"/>
      <c r="B36" s="154" t="s">
        <v>206</v>
      </c>
      <c r="C36" s="7">
        <v>871</v>
      </c>
      <c r="D36" s="4" t="s">
        <v>24</v>
      </c>
      <c r="E36" s="4">
        <v>13</v>
      </c>
      <c r="F36" s="4" t="s">
        <v>243</v>
      </c>
      <c r="G36" s="94" t="s">
        <v>215</v>
      </c>
      <c r="H36" s="19">
        <v>280</v>
      </c>
      <c r="I36" s="19">
        <v>150</v>
      </c>
    </row>
    <row r="37" spans="1:9" ht="25.5">
      <c r="A37" s="7"/>
      <c r="B37" s="129" t="s">
        <v>216</v>
      </c>
      <c r="C37" s="203">
        <v>871</v>
      </c>
      <c r="D37" s="3" t="s">
        <v>24</v>
      </c>
      <c r="E37" s="3">
        <v>13</v>
      </c>
      <c r="F37" s="3" t="s">
        <v>217</v>
      </c>
      <c r="G37" s="190"/>
      <c r="H37" s="18">
        <f>H38</f>
        <v>200</v>
      </c>
      <c r="I37" s="18">
        <f>I38</f>
        <v>200</v>
      </c>
    </row>
    <row r="38" spans="1:9" ht="12.75">
      <c r="A38" s="7"/>
      <c r="B38" s="9" t="s">
        <v>83</v>
      </c>
      <c r="C38" s="7">
        <v>871</v>
      </c>
      <c r="D38" s="4" t="s">
        <v>24</v>
      </c>
      <c r="E38" s="4">
        <v>13</v>
      </c>
      <c r="F38" s="4" t="s">
        <v>82</v>
      </c>
      <c r="G38" s="94"/>
      <c r="H38" s="19">
        <f>H39</f>
        <v>200</v>
      </c>
      <c r="I38" s="19">
        <f>I39</f>
        <v>200</v>
      </c>
    </row>
    <row r="39" spans="1:9" ht="31.5">
      <c r="A39" s="7"/>
      <c r="B39" s="154" t="s">
        <v>206</v>
      </c>
      <c r="C39" s="7">
        <v>871</v>
      </c>
      <c r="D39" s="4" t="s">
        <v>24</v>
      </c>
      <c r="E39" s="4">
        <v>13</v>
      </c>
      <c r="F39" s="4" t="s">
        <v>82</v>
      </c>
      <c r="G39" s="94" t="s">
        <v>215</v>
      </c>
      <c r="H39" s="19">
        <v>200</v>
      </c>
      <c r="I39" s="19">
        <v>200</v>
      </c>
    </row>
    <row r="40" spans="1:9" ht="14.25">
      <c r="A40" s="7"/>
      <c r="B40" s="6" t="s">
        <v>35</v>
      </c>
      <c r="C40" s="203">
        <v>871</v>
      </c>
      <c r="D40" s="3" t="s">
        <v>31</v>
      </c>
      <c r="E40" s="3" t="s">
        <v>21</v>
      </c>
      <c r="F40" s="3" t="s">
        <v>22</v>
      </c>
      <c r="G40" s="92" t="s">
        <v>20</v>
      </c>
      <c r="H40" s="18">
        <f aca="true" t="shared" si="3" ref="H40:I42">H41</f>
        <v>155.79999999999998</v>
      </c>
      <c r="I40" s="18">
        <f t="shared" si="3"/>
        <v>159.79999999999998</v>
      </c>
    </row>
    <row r="41" spans="1:9" ht="12.75">
      <c r="A41" s="7"/>
      <c r="B41" s="17" t="s">
        <v>7</v>
      </c>
      <c r="C41" s="7">
        <v>871</v>
      </c>
      <c r="D41" s="4" t="s">
        <v>31</v>
      </c>
      <c r="E41" s="11" t="s">
        <v>25</v>
      </c>
      <c r="F41" s="4" t="s">
        <v>22</v>
      </c>
      <c r="G41" s="93" t="s">
        <v>20</v>
      </c>
      <c r="H41" s="19">
        <f t="shared" si="3"/>
        <v>155.79999999999998</v>
      </c>
      <c r="I41" s="19">
        <f t="shared" si="3"/>
        <v>159.79999999999998</v>
      </c>
    </row>
    <row r="42" spans="1:9" ht="12.75">
      <c r="A42" s="7"/>
      <c r="B42" s="17" t="s">
        <v>9</v>
      </c>
      <c r="C42" s="7">
        <v>871</v>
      </c>
      <c r="D42" s="4" t="s">
        <v>31</v>
      </c>
      <c r="E42" s="11" t="s">
        <v>25</v>
      </c>
      <c r="F42" s="4" t="s">
        <v>10</v>
      </c>
      <c r="G42" s="93"/>
      <c r="H42" s="19">
        <f t="shared" si="3"/>
        <v>155.79999999999998</v>
      </c>
      <c r="I42" s="19">
        <f t="shared" si="3"/>
        <v>159.79999999999998</v>
      </c>
    </row>
    <row r="43" spans="1:9" ht="25.5">
      <c r="A43" s="7"/>
      <c r="B43" s="9" t="s">
        <v>3</v>
      </c>
      <c r="C43" s="7">
        <v>871</v>
      </c>
      <c r="D43" s="4" t="s">
        <v>31</v>
      </c>
      <c r="E43" s="11" t="s">
        <v>25</v>
      </c>
      <c r="F43" s="4" t="s">
        <v>8</v>
      </c>
      <c r="G43" s="93" t="s">
        <v>20</v>
      </c>
      <c r="H43" s="19">
        <f>SUM(H44:H46)</f>
        <v>155.79999999999998</v>
      </c>
      <c r="I43" s="19">
        <f>SUM(I44:I46)</f>
        <v>159.79999999999998</v>
      </c>
    </row>
    <row r="44" spans="1:9" ht="15">
      <c r="A44" s="7"/>
      <c r="B44" s="185" t="s">
        <v>202</v>
      </c>
      <c r="C44" s="7">
        <v>871</v>
      </c>
      <c r="D44" s="4" t="s">
        <v>31</v>
      </c>
      <c r="E44" s="11" t="s">
        <v>25</v>
      </c>
      <c r="F44" s="4" t="s">
        <v>8</v>
      </c>
      <c r="G44" s="93">
        <v>121</v>
      </c>
      <c r="H44" s="21">
        <v>149.2</v>
      </c>
      <c r="I44" s="21">
        <v>149.2</v>
      </c>
    </row>
    <row r="45" spans="1:9" ht="31.5">
      <c r="A45" s="7"/>
      <c r="B45" s="154" t="s">
        <v>204</v>
      </c>
      <c r="C45" s="7">
        <v>871</v>
      </c>
      <c r="D45" s="4" t="s">
        <v>31</v>
      </c>
      <c r="E45" s="11" t="s">
        <v>25</v>
      </c>
      <c r="F45" s="4" t="s">
        <v>8</v>
      </c>
      <c r="G45" s="93">
        <v>242</v>
      </c>
      <c r="H45" s="21"/>
      <c r="I45" s="21"/>
    </row>
    <row r="46" spans="1:9" ht="31.5">
      <c r="A46" s="7"/>
      <c r="B46" s="154" t="s">
        <v>206</v>
      </c>
      <c r="C46" s="7">
        <v>871</v>
      </c>
      <c r="D46" s="4" t="s">
        <v>31</v>
      </c>
      <c r="E46" s="11" t="s">
        <v>25</v>
      </c>
      <c r="F46" s="4" t="s">
        <v>8</v>
      </c>
      <c r="G46" s="93">
        <v>244</v>
      </c>
      <c r="H46" s="21">
        <v>6.6</v>
      </c>
      <c r="I46" s="21">
        <v>10.6</v>
      </c>
    </row>
    <row r="47" spans="1:9" ht="14.25">
      <c r="A47" s="7"/>
      <c r="B47" s="6" t="s">
        <v>131</v>
      </c>
      <c r="C47" s="203">
        <v>871</v>
      </c>
      <c r="D47" s="16" t="s">
        <v>25</v>
      </c>
      <c r="E47" s="3" t="s">
        <v>21</v>
      </c>
      <c r="F47" s="3" t="s">
        <v>22</v>
      </c>
      <c r="G47" s="43"/>
      <c r="H47" s="149">
        <f aca="true" t="shared" si="4" ref="H47:I49">H48</f>
        <v>80</v>
      </c>
      <c r="I47" s="149">
        <f t="shared" si="4"/>
        <v>80</v>
      </c>
    </row>
    <row r="48" spans="1:9" ht="12.75">
      <c r="A48" s="7"/>
      <c r="B48" s="129" t="s">
        <v>97</v>
      </c>
      <c r="C48" s="203">
        <v>871</v>
      </c>
      <c r="D48" s="130" t="s">
        <v>25</v>
      </c>
      <c r="E48" s="130" t="s">
        <v>85</v>
      </c>
      <c r="F48" s="3"/>
      <c r="G48" s="3"/>
      <c r="H48" s="149">
        <f t="shared" si="4"/>
        <v>80</v>
      </c>
      <c r="I48" s="149">
        <f t="shared" si="4"/>
        <v>80</v>
      </c>
    </row>
    <row r="49" spans="1:9" ht="12.75">
      <c r="A49" s="7"/>
      <c r="B49" s="17" t="s">
        <v>132</v>
      </c>
      <c r="C49" s="7">
        <v>871</v>
      </c>
      <c r="D49" s="11" t="s">
        <v>25</v>
      </c>
      <c r="E49" s="11" t="s">
        <v>85</v>
      </c>
      <c r="F49" s="4" t="s">
        <v>99</v>
      </c>
      <c r="G49" s="43"/>
      <c r="H49" s="148">
        <f t="shared" si="4"/>
        <v>80</v>
      </c>
      <c r="I49" s="148">
        <f t="shared" si="4"/>
        <v>80</v>
      </c>
    </row>
    <row r="50" spans="1:9" ht="40.5">
      <c r="A50" s="7"/>
      <c r="B50" s="254" t="s">
        <v>251</v>
      </c>
      <c r="C50" s="275">
        <v>871</v>
      </c>
      <c r="D50" s="196" t="s">
        <v>25</v>
      </c>
      <c r="E50" s="196" t="s">
        <v>85</v>
      </c>
      <c r="F50" s="194" t="s">
        <v>252</v>
      </c>
      <c r="G50" s="257"/>
      <c r="H50" s="258">
        <f>H51+H52</f>
        <v>80</v>
      </c>
      <c r="I50" s="258">
        <f>I51+I52</f>
        <v>80</v>
      </c>
    </row>
    <row r="51" spans="1:9" ht="31.5">
      <c r="A51" s="7"/>
      <c r="B51" s="154" t="s">
        <v>205</v>
      </c>
      <c r="C51" s="7">
        <v>871</v>
      </c>
      <c r="D51" s="11" t="s">
        <v>25</v>
      </c>
      <c r="E51" s="11" t="s">
        <v>85</v>
      </c>
      <c r="F51" s="4" t="s">
        <v>252</v>
      </c>
      <c r="G51" s="191">
        <v>243</v>
      </c>
      <c r="H51" s="148"/>
      <c r="I51" s="148"/>
    </row>
    <row r="52" spans="1:9" ht="31.5">
      <c r="A52" s="7"/>
      <c r="B52" s="154" t="s">
        <v>206</v>
      </c>
      <c r="C52" s="7">
        <v>871</v>
      </c>
      <c r="D52" s="11" t="s">
        <v>25</v>
      </c>
      <c r="E52" s="11" t="s">
        <v>85</v>
      </c>
      <c r="F52" s="4" t="s">
        <v>252</v>
      </c>
      <c r="G52" s="191">
        <v>244</v>
      </c>
      <c r="H52" s="148">
        <v>80</v>
      </c>
      <c r="I52" s="148">
        <v>80</v>
      </c>
    </row>
    <row r="53" spans="1:9" ht="12.75">
      <c r="A53" s="7"/>
      <c r="B53" s="15" t="s">
        <v>143</v>
      </c>
      <c r="C53" s="203">
        <v>871</v>
      </c>
      <c r="D53" s="16" t="s">
        <v>33</v>
      </c>
      <c r="E53" s="16"/>
      <c r="F53" s="3"/>
      <c r="G53" s="142"/>
      <c r="H53" s="149">
        <f>H54</f>
        <v>1300</v>
      </c>
      <c r="I53" s="149">
        <f>I54</f>
        <v>1300</v>
      </c>
    </row>
    <row r="54" spans="1:9" ht="12.75">
      <c r="A54" s="7"/>
      <c r="B54" s="8" t="s">
        <v>144</v>
      </c>
      <c r="C54" s="203">
        <v>871</v>
      </c>
      <c r="D54" s="16" t="s">
        <v>33</v>
      </c>
      <c r="E54" s="16" t="s">
        <v>87</v>
      </c>
      <c r="F54" s="3"/>
      <c r="G54" s="142"/>
      <c r="H54" s="149">
        <f>H55</f>
        <v>1300</v>
      </c>
      <c r="I54" s="149">
        <f>I55</f>
        <v>1300</v>
      </c>
    </row>
    <row r="55" spans="1:9" ht="15.75">
      <c r="A55" s="7"/>
      <c r="B55" s="154" t="s">
        <v>218</v>
      </c>
      <c r="C55" s="7">
        <v>871</v>
      </c>
      <c r="D55" s="11" t="s">
        <v>33</v>
      </c>
      <c r="E55" s="11" t="s">
        <v>87</v>
      </c>
      <c r="F55" s="4" t="s">
        <v>99</v>
      </c>
      <c r="G55" s="93"/>
      <c r="H55" s="148">
        <f>H56+H58</f>
        <v>1300</v>
      </c>
      <c r="I55" s="148">
        <f>I56+I58</f>
        <v>1300</v>
      </c>
    </row>
    <row r="56" spans="1:9" ht="94.5">
      <c r="A56" s="7"/>
      <c r="B56" s="254" t="s">
        <v>253</v>
      </c>
      <c r="C56" s="275">
        <v>871</v>
      </c>
      <c r="D56" s="196" t="s">
        <v>33</v>
      </c>
      <c r="E56" s="196" t="s">
        <v>87</v>
      </c>
      <c r="F56" s="194" t="s">
        <v>254</v>
      </c>
      <c r="G56" s="259"/>
      <c r="H56" s="258">
        <f>H57</f>
        <v>1300</v>
      </c>
      <c r="I56" s="258">
        <f>I57</f>
        <v>1300</v>
      </c>
    </row>
    <row r="57" spans="1:9" ht="31.5">
      <c r="A57" s="7"/>
      <c r="B57" s="154" t="s">
        <v>206</v>
      </c>
      <c r="C57" s="7">
        <v>871</v>
      </c>
      <c r="D57" s="11" t="s">
        <v>33</v>
      </c>
      <c r="E57" s="11" t="s">
        <v>87</v>
      </c>
      <c r="F57" s="4" t="s">
        <v>254</v>
      </c>
      <c r="G57" s="93">
        <v>243</v>
      </c>
      <c r="H57" s="148">
        <v>1300</v>
      </c>
      <c r="I57" s="148">
        <v>1300</v>
      </c>
    </row>
    <row r="58" spans="1:9" ht="31.5">
      <c r="A58" s="7"/>
      <c r="B58" s="204" t="s">
        <v>223</v>
      </c>
      <c r="C58" s="7">
        <v>871</v>
      </c>
      <c r="D58" s="11" t="s">
        <v>33</v>
      </c>
      <c r="E58" s="11" t="s">
        <v>87</v>
      </c>
      <c r="F58" s="4" t="s">
        <v>254</v>
      </c>
      <c r="G58" s="93"/>
      <c r="H58" s="148">
        <f>H59</f>
        <v>0</v>
      </c>
      <c r="I58" s="148">
        <f>I59</f>
        <v>0</v>
      </c>
    </row>
    <row r="59" spans="1:9" ht="31.5">
      <c r="A59" s="7"/>
      <c r="B59" s="154" t="s">
        <v>206</v>
      </c>
      <c r="C59" s="7">
        <v>871</v>
      </c>
      <c r="D59" s="11" t="s">
        <v>33</v>
      </c>
      <c r="E59" s="11" t="s">
        <v>87</v>
      </c>
      <c r="F59" s="4" t="s">
        <v>252</v>
      </c>
      <c r="G59" s="93">
        <v>244</v>
      </c>
      <c r="H59" s="148"/>
      <c r="I59" s="148"/>
    </row>
    <row r="60" spans="1:9" ht="14.25">
      <c r="A60" s="7"/>
      <c r="B60" s="6" t="s">
        <v>36</v>
      </c>
      <c r="C60" s="203">
        <v>871</v>
      </c>
      <c r="D60" s="3" t="s">
        <v>34</v>
      </c>
      <c r="E60" s="3" t="s">
        <v>21</v>
      </c>
      <c r="F60" s="3" t="s">
        <v>22</v>
      </c>
      <c r="G60" s="92" t="s">
        <v>20</v>
      </c>
      <c r="H60" s="192">
        <f>H61+H67+H79+H99</f>
        <v>5719.7</v>
      </c>
      <c r="I60" s="192">
        <f>I61+I67+I79+I99</f>
        <v>5965.6</v>
      </c>
    </row>
    <row r="61" spans="1:9" ht="12.75">
      <c r="A61" s="7"/>
      <c r="B61" s="15" t="s">
        <v>37</v>
      </c>
      <c r="C61" s="203">
        <v>871</v>
      </c>
      <c r="D61" s="3" t="s">
        <v>34</v>
      </c>
      <c r="E61" s="3" t="s">
        <v>24</v>
      </c>
      <c r="F61" s="3" t="s">
        <v>22</v>
      </c>
      <c r="G61" s="92" t="s">
        <v>20</v>
      </c>
      <c r="H61" s="18">
        <f aca="true" t="shared" si="5" ref="H61:I65">H62</f>
        <v>855.1</v>
      </c>
      <c r="I61" s="18">
        <f t="shared" si="5"/>
        <v>826.6</v>
      </c>
    </row>
    <row r="62" spans="1:9" ht="12.75">
      <c r="A62" s="7"/>
      <c r="B62" s="17" t="s">
        <v>132</v>
      </c>
      <c r="C62" s="7">
        <v>871</v>
      </c>
      <c r="D62" s="4" t="s">
        <v>34</v>
      </c>
      <c r="E62" s="4" t="s">
        <v>24</v>
      </c>
      <c r="F62" s="11" t="s">
        <v>99</v>
      </c>
      <c r="G62" s="93" t="s">
        <v>20</v>
      </c>
      <c r="H62" s="19">
        <f t="shared" si="5"/>
        <v>855.1</v>
      </c>
      <c r="I62" s="19">
        <f t="shared" si="5"/>
        <v>826.6</v>
      </c>
    </row>
    <row r="63" spans="1:9" ht="54">
      <c r="A63" s="7"/>
      <c r="B63" s="260" t="s">
        <v>244</v>
      </c>
      <c r="C63" s="275">
        <v>871</v>
      </c>
      <c r="D63" s="261" t="s">
        <v>34</v>
      </c>
      <c r="E63" s="261" t="s">
        <v>24</v>
      </c>
      <c r="F63" s="261" t="s">
        <v>245</v>
      </c>
      <c r="G63" s="262"/>
      <c r="H63" s="263">
        <f t="shared" si="5"/>
        <v>855.1</v>
      </c>
      <c r="I63" s="263">
        <f t="shared" si="5"/>
        <v>826.6</v>
      </c>
    </row>
    <row r="64" spans="1:9" ht="30">
      <c r="A64" s="7"/>
      <c r="B64" s="230" t="s">
        <v>270</v>
      </c>
      <c r="C64" s="7">
        <v>871</v>
      </c>
      <c r="D64" s="228" t="s">
        <v>34</v>
      </c>
      <c r="E64" s="228" t="s">
        <v>24</v>
      </c>
      <c r="F64" s="228" t="s">
        <v>245</v>
      </c>
      <c r="G64" s="231">
        <v>200</v>
      </c>
      <c r="H64" s="229">
        <f t="shared" si="5"/>
        <v>855.1</v>
      </c>
      <c r="I64" s="229">
        <f t="shared" si="5"/>
        <v>826.6</v>
      </c>
    </row>
    <row r="65" spans="1:9" ht="30">
      <c r="A65" s="7"/>
      <c r="B65" s="230" t="s">
        <v>271</v>
      </c>
      <c r="C65" s="7">
        <v>871</v>
      </c>
      <c r="D65" s="228" t="s">
        <v>34</v>
      </c>
      <c r="E65" s="228" t="s">
        <v>24</v>
      </c>
      <c r="F65" s="228" t="s">
        <v>245</v>
      </c>
      <c r="G65" s="231">
        <v>240</v>
      </c>
      <c r="H65" s="229">
        <f t="shared" si="5"/>
        <v>855.1</v>
      </c>
      <c r="I65" s="229">
        <f t="shared" si="5"/>
        <v>826.6</v>
      </c>
    </row>
    <row r="66" spans="1:9" ht="31.5">
      <c r="A66" s="7"/>
      <c r="B66" s="232" t="s">
        <v>205</v>
      </c>
      <c r="C66" s="7">
        <v>871</v>
      </c>
      <c r="D66" s="228" t="s">
        <v>34</v>
      </c>
      <c r="E66" s="228" t="s">
        <v>24</v>
      </c>
      <c r="F66" s="228" t="s">
        <v>245</v>
      </c>
      <c r="G66" s="231">
        <v>243</v>
      </c>
      <c r="H66" s="229">
        <v>855.1</v>
      </c>
      <c r="I66" s="229">
        <v>826.6</v>
      </c>
    </row>
    <row r="67" spans="1:9" ht="12.75">
      <c r="A67" s="7"/>
      <c r="B67" s="8" t="s">
        <v>13</v>
      </c>
      <c r="C67" s="203">
        <v>871</v>
      </c>
      <c r="D67" s="3" t="s">
        <v>34</v>
      </c>
      <c r="E67" s="16" t="s">
        <v>31</v>
      </c>
      <c r="F67" s="3"/>
      <c r="G67" s="92"/>
      <c r="H67" s="18">
        <f>H68</f>
        <v>2026.6</v>
      </c>
      <c r="I67" s="18">
        <f>I68</f>
        <v>2246</v>
      </c>
    </row>
    <row r="68" spans="1:9" ht="12.75">
      <c r="A68" s="7"/>
      <c r="B68" s="9" t="s">
        <v>98</v>
      </c>
      <c r="C68" s="7">
        <v>871</v>
      </c>
      <c r="D68" s="4" t="s">
        <v>34</v>
      </c>
      <c r="E68" s="11" t="s">
        <v>31</v>
      </c>
      <c r="F68" s="4" t="s">
        <v>99</v>
      </c>
      <c r="G68" s="4"/>
      <c r="H68" s="22">
        <f>H69+H74</f>
        <v>2026.6</v>
      </c>
      <c r="I68" s="22">
        <f>I69+I74</f>
        <v>2246</v>
      </c>
    </row>
    <row r="69" spans="1:9" ht="54">
      <c r="A69" s="7"/>
      <c r="B69" s="260" t="s">
        <v>286</v>
      </c>
      <c r="C69" s="275">
        <v>871</v>
      </c>
      <c r="D69" s="261" t="s">
        <v>34</v>
      </c>
      <c r="E69" s="264" t="s">
        <v>31</v>
      </c>
      <c r="F69" s="261" t="s">
        <v>246</v>
      </c>
      <c r="G69" s="264"/>
      <c r="H69" s="265">
        <f>H70</f>
        <v>1000</v>
      </c>
      <c r="I69" s="265">
        <f>I70</f>
        <v>1000</v>
      </c>
    </row>
    <row r="70" spans="1:9" ht="30">
      <c r="A70" s="7"/>
      <c r="B70" s="230" t="s">
        <v>270</v>
      </c>
      <c r="C70" s="7">
        <v>871</v>
      </c>
      <c r="D70" s="228" t="s">
        <v>34</v>
      </c>
      <c r="E70" s="233" t="s">
        <v>31</v>
      </c>
      <c r="F70" s="228" t="s">
        <v>246</v>
      </c>
      <c r="G70" s="231">
        <v>200</v>
      </c>
      <c r="H70" s="234">
        <f>H71</f>
        <v>1000</v>
      </c>
      <c r="I70" s="234">
        <f>I71</f>
        <v>1000</v>
      </c>
    </row>
    <row r="71" spans="1:9" ht="30">
      <c r="A71" s="7"/>
      <c r="B71" s="230" t="s">
        <v>271</v>
      </c>
      <c r="C71" s="7">
        <v>871</v>
      </c>
      <c r="D71" s="228" t="s">
        <v>34</v>
      </c>
      <c r="E71" s="233" t="s">
        <v>31</v>
      </c>
      <c r="F71" s="228" t="s">
        <v>246</v>
      </c>
      <c r="G71" s="231">
        <v>240</v>
      </c>
      <c r="H71" s="234">
        <f>H72+H73</f>
        <v>1000</v>
      </c>
      <c r="I71" s="234">
        <f>I72+I73</f>
        <v>1000</v>
      </c>
    </row>
    <row r="72" spans="1:9" ht="31.5">
      <c r="A72" s="7"/>
      <c r="B72" s="232" t="s">
        <v>205</v>
      </c>
      <c r="C72" s="7">
        <v>871</v>
      </c>
      <c r="D72" s="228" t="s">
        <v>34</v>
      </c>
      <c r="E72" s="233" t="s">
        <v>31</v>
      </c>
      <c r="F72" s="228" t="s">
        <v>246</v>
      </c>
      <c r="G72" s="231">
        <v>243</v>
      </c>
      <c r="H72" s="234">
        <v>300</v>
      </c>
      <c r="I72" s="234">
        <v>300</v>
      </c>
    </row>
    <row r="73" spans="1:9" ht="31.5">
      <c r="A73" s="7"/>
      <c r="B73" s="232" t="s">
        <v>206</v>
      </c>
      <c r="C73" s="7">
        <v>871</v>
      </c>
      <c r="D73" s="228" t="s">
        <v>34</v>
      </c>
      <c r="E73" s="233" t="s">
        <v>31</v>
      </c>
      <c r="F73" s="228" t="s">
        <v>246</v>
      </c>
      <c r="G73" s="231">
        <v>244</v>
      </c>
      <c r="H73" s="234">
        <v>700</v>
      </c>
      <c r="I73" s="234">
        <v>700</v>
      </c>
    </row>
    <row r="74" spans="1:9" ht="40.5">
      <c r="A74" s="7"/>
      <c r="B74" s="260" t="s">
        <v>247</v>
      </c>
      <c r="C74" s="275">
        <v>871</v>
      </c>
      <c r="D74" s="261" t="s">
        <v>34</v>
      </c>
      <c r="E74" s="264" t="s">
        <v>31</v>
      </c>
      <c r="F74" s="266" t="s">
        <v>248</v>
      </c>
      <c r="G74" s="267"/>
      <c r="H74" s="252">
        <f>H75</f>
        <v>1026.6</v>
      </c>
      <c r="I74" s="252">
        <f>I75</f>
        <v>1246</v>
      </c>
    </row>
    <row r="75" spans="1:9" ht="30">
      <c r="A75" s="7"/>
      <c r="B75" s="230" t="s">
        <v>270</v>
      </c>
      <c r="C75" s="7">
        <v>871</v>
      </c>
      <c r="D75" s="228" t="s">
        <v>34</v>
      </c>
      <c r="E75" s="233" t="s">
        <v>31</v>
      </c>
      <c r="F75" s="235" t="s">
        <v>248</v>
      </c>
      <c r="G75" s="231">
        <v>200</v>
      </c>
      <c r="H75" s="229">
        <f>H76</f>
        <v>1026.6</v>
      </c>
      <c r="I75" s="229">
        <f>I76</f>
        <v>1246</v>
      </c>
    </row>
    <row r="76" spans="1:9" ht="30">
      <c r="A76" s="7"/>
      <c r="B76" s="230" t="s">
        <v>271</v>
      </c>
      <c r="C76" s="7">
        <v>871</v>
      </c>
      <c r="D76" s="228" t="s">
        <v>34</v>
      </c>
      <c r="E76" s="233" t="s">
        <v>31</v>
      </c>
      <c r="F76" s="235" t="s">
        <v>248</v>
      </c>
      <c r="G76" s="231">
        <v>240</v>
      </c>
      <c r="H76" s="229">
        <f>H77+H78</f>
        <v>1026.6</v>
      </c>
      <c r="I76" s="229">
        <f>I77+I78</f>
        <v>1246</v>
      </c>
    </row>
    <row r="77" spans="1:9" ht="31.5">
      <c r="A77" s="7"/>
      <c r="B77" s="232" t="s">
        <v>206</v>
      </c>
      <c r="C77" s="7">
        <v>871</v>
      </c>
      <c r="D77" s="228" t="s">
        <v>34</v>
      </c>
      <c r="E77" s="233" t="s">
        <v>31</v>
      </c>
      <c r="F77" s="235" t="s">
        <v>248</v>
      </c>
      <c r="G77" s="231">
        <v>244</v>
      </c>
      <c r="H77" s="229">
        <v>240</v>
      </c>
      <c r="I77" s="229">
        <v>1160</v>
      </c>
    </row>
    <row r="78" spans="1:9" ht="31.5">
      <c r="A78" s="7"/>
      <c r="B78" s="232" t="s">
        <v>205</v>
      </c>
      <c r="C78" s="7">
        <v>871</v>
      </c>
      <c r="D78" s="228" t="s">
        <v>34</v>
      </c>
      <c r="E78" s="233" t="s">
        <v>31</v>
      </c>
      <c r="F78" s="228" t="s">
        <v>248</v>
      </c>
      <c r="G78" s="231">
        <v>243</v>
      </c>
      <c r="H78" s="229">
        <v>786.6</v>
      </c>
      <c r="I78" s="229">
        <v>86</v>
      </c>
    </row>
    <row r="79" spans="1:9" ht="12.75">
      <c r="A79" s="7"/>
      <c r="B79" s="15" t="s">
        <v>14</v>
      </c>
      <c r="C79" s="203">
        <v>871</v>
      </c>
      <c r="D79" s="3" t="s">
        <v>34</v>
      </c>
      <c r="E79" s="3" t="s">
        <v>25</v>
      </c>
      <c r="F79" s="3" t="s">
        <v>22</v>
      </c>
      <c r="G79" s="92" t="s">
        <v>20</v>
      </c>
      <c r="H79" s="18">
        <f>H80</f>
        <v>1786</v>
      </c>
      <c r="I79" s="18">
        <f>I80</f>
        <v>1841</v>
      </c>
    </row>
    <row r="80" spans="1:9" ht="12.75">
      <c r="A80" s="7"/>
      <c r="B80" s="17" t="s">
        <v>132</v>
      </c>
      <c r="C80" s="7">
        <v>871</v>
      </c>
      <c r="D80" s="4" t="s">
        <v>34</v>
      </c>
      <c r="E80" s="4" t="s">
        <v>25</v>
      </c>
      <c r="F80" s="4" t="s">
        <v>99</v>
      </c>
      <c r="G80" s="93" t="s">
        <v>20</v>
      </c>
      <c r="H80" s="19">
        <f>H81+H86+H90+H94</f>
        <v>1786</v>
      </c>
      <c r="I80" s="19">
        <f>I81+I86+I90+I94</f>
        <v>1841</v>
      </c>
    </row>
    <row r="81" spans="1:9" ht="40.5">
      <c r="A81" s="7"/>
      <c r="B81" s="268" t="s">
        <v>257</v>
      </c>
      <c r="C81" s="275">
        <v>871</v>
      </c>
      <c r="D81" s="261" t="s">
        <v>34</v>
      </c>
      <c r="E81" s="261" t="s">
        <v>25</v>
      </c>
      <c r="F81" s="261" t="s">
        <v>258</v>
      </c>
      <c r="G81" s="251"/>
      <c r="H81" s="253">
        <f>H82</f>
        <v>1000</v>
      </c>
      <c r="I81" s="253">
        <f>I82</f>
        <v>1050</v>
      </c>
    </row>
    <row r="82" spans="1:9" ht="30">
      <c r="A82" s="7"/>
      <c r="B82" s="230" t="s">
        <v>272</v>
      </c>
      <c r="C82" s="7">
        <v>871</v>
      </c>
      <c r="D82" s="228" t="s">
        <v>34</v>
      </c>
      <c r="E82" s="228" t="s">
        <v>25</v>
      </c>
      <c r="F82" s="228" t="s">
        <v>258</v>
      </c>
      <c r="G82" s="231">
        <v>200</v>
      </c>
      <c r="H82" s="236">
        <f>H83</f>
        <v>1000</v>
      </c>
      <c r="I82" s="236">
        <f>I83</f>
        <v>1050</v>
      </c>
    </row>
    <row r="83" spans="1:9" ht="30">
      <c r="A83" s="7"/>
      <c r="B83" s="230" t="s">
        <v>273</v>
      </c>
      <c r="C83" s="7">
        <v>871</v>
      </c>
      <c r="D83" s="228" t="s">
        <v>34</v>
      </c>
      <c r="E83" s="228" t="s">
        <v>25</v>
      </c>
      <c r="F83" s="228" t="s">
        <v>258</v>
      </c>
      <c r="G83" s="231">
        <v>240</v>
      </c>
      <c r="H83" s="236">
        <f>H84+H85</f>
        <v>1000</v>
      </c>
      <c r="I83" s="236">
        <f>I84+I85</f>
        <v>1050</v>
      </c>
    </row>
    <row r="84" spans="1:9" ht="31.5">
      <c r="A84" s="7"/>
      <c r="B84" s="232" t="s">
        <v>205</v>
      </c>
      <c r="C84" s="7">
        <v>871</v>
      </c>
      <c r="D84" s="228" t="s">
        <v>34</v>
      </c>
      <c r="E84" s="233" t="s">
        <v>31</v>
      </c>
      <c r="F84" s="228" t="s">
        <v>258</v>
      </c>
      <c r="G84" s="231">
        <v>243</v>
      </c>
      <c r="H84" s="236">
        <v>250</v>
      </c>
      <c r="I84" s="236">
        <v>250</v>
      </c>
    </row>
    <row r="85" spans="1:9" ht="31.5">
      <c r="A85" s="7"/>
      <c r="B85" s="232" t="s">
        <v>206</v>
      </c>
      <c r="C85" s="7">
        <v>871</v>
      </c>
      <c r="D85" s="228" t="s">
        <v>34</v>
      </c>
      <c r="E85" s="228" t="s">
        <v>25</v>
      </c>
      <c r="F85" s="228" t="s">
        <v>258</v>
      </c>
      <c r="G85" s="231">
        <v>244</v>
      </c>
      <c r="H85" s="236">
        <v>750</v>
      </c>
      <c r="I85" s="236">
        <v>800</v>
      </c>
    </row>
    <row r="86" spans="1:9" ht="54">
      <c r="A86" s="7"/>
      <c r="B86" s="268" t="s">
        <v>249</v>
      </c>
      <c r="C86" s="275">
        <v>871</v>
      </c>
      <c r="D86" s="261" t="s">
        <v>34</v>
      </c>
      <c r="E86" s="261" t="s">
        <v>25</v>
      </c>
      <c r="F86" s="266" t="s">
        <v>250</v>
      </c>
      <c r="G86" s="267"/>
      <c r="H86" s="252">
        <f aca="true" t="shared" si="6" ref="H86:I88">H87</f>
        <v>163</v>
      </c>
      <c r="I86" s="252">
        <f t="shared" si="6"/>
        <v>174</v>
      </c>
    </row>
    <row r="87" spans="1:9" ht="30">
      <c r="A87" s="7"/>
      <c r="B87" s="230" t="s">
        <v>272</v>
      </c>
      <c r="C87" s="7">
        <v>871</v>
      </c>
      <c r="D87" s="228" t="s">
        <v>34</v>
      </c>
      <c r="E87" s="228" t="s">
        <v>25</v>
      </c>
      <c r="F87" s="235" t="s">
        <v>250</v>
      </c>
      <c r="G87" s="231">
        <v>200</v>
      </c>
      <c r="H87" s="229">
        <f t="shared" si="6"/>
        <v>163</v>
      </c>
      <c r="I87" s="229">
        <f t="shared" si="6"/>
        <v>174</v>
      </c>
    </row>
    <row r="88" spans="1:9" ht="30">
      <c r="A88" s="7"/>
      <c r="B88" s="230" t="s">
        <v>273</v>
      </c>
      <c r="C88" s="7">
        <v>871</v>
      </c>
      <c r="D88" s="228" t="s">
        <v>34</v>
      </c>
      <c r="E88" s="228" t="s">
        <v>25</v>
      </c>
      <c r="F88" s="235" t="s">
        <v>250</v>
      </c>
      <c r="G88" s="231">
        <v>240</v>
      </c>
      <c r="H88" s="229">
        <f t="shared" si="6"/>
        <v>163</v>
      </c>
      <c r="I88" s="229">
        <f t="shared" si="6"/>
        <v>174</v>
      </c>
    </row>
    <row r="89" spans="1:9" ht="31.5">
      <c r="A89" s="7"/>
      <c r="B89" s="232" t="s">
        <v>206</v>
      </c>
      <c r="C89" s="7">
        <v>871</v>
      </c>
      <c r="D89" s="228" t="s">
        <v>34</v>
      </c>
      <c r="E89" s="228" t="s">
        <v>25</v>
      </c>
      <c r="F89" s="235" t="s">
        <v>250</v>
      </c>
      <c r="G89" s="231">
        <v>244</v>
      </c>
      <c r="H89" s="229">
        <v>163</v>
      </c>
      <c r="I89" s="229">
        <v>174</v>
      </c>
    </row>
    <row r="90" spans="1:9" ht="40.5">
      <c r="A90" s="7"/>
      <c r="B90" s="260" t="s">
        <v>255</v>
      </c>
      <c r="C90" s="275">
        <v>871</v>
      </c>
      <c r="D90" s="261" t="s">
        <v>34</v>
      </c>
      <c r="E90" s="261" t="s">
        <v>25</v>
      </c>
      <c r="F90" s="266" t="s">
        <v>256</v>
      </c>
      <c r="G90" s="267" t="s">
        <v>20</v>
      </c>
      <c r="H90" s="265">
        <f aca="true" t="shared" si="7" ref="H90:I92">H91</f>
        <v>200</v>
      </c>
      <c r="I90" s="265">
        <f t="shared" si="7"/>
        <v>200</v>
      </c>
    </row>
    <row r="91" spans="1:9" ht="30">
      <c r="A91" s="7"/>
      <c r="B91" s="230" t="s">
        <v>272</v>
      </c>
      <c r="C91" s="7">
        <v>871</v>
      </c>
      <c r="D91" s="228" t="s">
        <v>34</v>
      </c>
      <c r="E91" s="228" t="s">
        <v>25</v>
      </c>
      <c r="F91" s="235" t="s">
        <v>256</v>
      </c>
      <c r="G91" s="231">
        <v>200</v>
      </c>
      <c r="H91" s="234">
        <f t="shared" si="7"/>
        <v>200</v>
      </c>
      <c r="I91" s="234">
        <f t="shared" si="7"/>
        <v>200</v>
      </c>
    </row>
    <row r="92" spans="1:9" ht="30">
      <c r="A92" s="7"/>
      <c r="B92" s="230" t="s">
        <v>273</v>
      </c>
      <c r="C92" s="7">
        <v>871</v>
      </c>
      <c r="D92" s="228" t="s">
        <v>34</v>
      </c>
      <c r="E92" s="228" t="s">
        <v>25</v>
      </c>
      <c r="F92" s="235" t="s">
        <v>256</v>
      </c>
      <c r="G92" s="231">
        <v>240</v>
      </c>
      <c r="H92" s="234">
        <f t="shared" si="7"/>
        <v>200</v>
      </c>
      <c r="I92" s="234">
        <f t="shared" si="7"/>
        <v>200</v>
      </c>
    </row>
    <row r="93" spans="1:9" ht="31.5">
      <c r="A93" s="7"/>
      <c r="B93" s="232" t="s">
        <v>206</v>
      </c>
      <c r="C93" s="7">
        <v>871</v>
      </c>
      <c r="D93" s="228" t="s">
        <v>34</v>
      </c>
      <c r="E93" s="228" t="s">
        <v>25</v>
      </c>
      <c r="F93" s="235" t="s">
        <v>256</v>
      </c>
      <c r="G93" s="231">
        <v>244</v>
      </c>
      <c r="H93" s="234">
        <v>200</v>
      </c>
      <c r="I93" s="234">
        <v>200</v>
      </c>
    </row>
    <row r="94" spans="1:9" ht="54">
      <c r="A94" s="7"/>
      <c r="B94" s="268" t="s">
        <v>259</v>
      </c>
      <c r="C94" s="275">
        <v>871</v>
      </c>
      <c r="D94" s="261" t="s">
        <v>34</v>
      </c>
      <c r="E94" s="261" t="s">
        <v>25</v>
      </c>
      <c r="F94" s="266" t="s">
        <v>260</v>
      </c>
      <c r="G94" s="267" t="s">
        <v>20</v>
      </c>
      <c r="H94" s="265">
        <f>H95</f>
        <v>423</v>
      </c>
      <c r="I94" s="265">
        <f>I95</f>
        <v>417</v>
      </c>
    </row>
    <row r="95" spans="1:9" ht="30">
      <c r="A95" s="7"/>
      <c r="B95" s="230" t="s">
        <v>272</v>
      </c>
      <c r="C95" s="7">
        <v>871</v>
      </c>
      <c r="D95" s="228" t="s">
        <v>34</v>
      </c>
      <c r="E95" s="228" t="s">
        <v>25</v>
      </c>
      <c r="F95" s="235" t="s">
        <v>260</v>
      </c>
      <c r="G95" s="231">
        <v>200</v>
      </c>
      <c r="H95" s="234">
        <f>H96</f>
        <v>423</v>
      </c>
      <c r="I95" s="234">
        <f>I96</f>
        <v>417</v>
      </c>
    </row>
    <row r="96" spans="1:9" ht="30">
      <c r="A96" s="7"/>
      <c r="B96" s="230" t="s">
        <v>273</v>
      </c>
      <c r="C96" s="7">
        <v>871</v>
      </c>
      <c r="D96" s="228" t="s">
        <v>34</v>
      </c>
      <c r="E96" s="228" t="s">
        <v>25</v>
      </c>
      <c r="F96" s="235" t="s">
        <v>260</v>
      </c>
      <c r="G96" s="231">
        <v>240</v>
      </c>
      <c r="H96" s="234">
        <f>H97+H98</f>
        <v>423</v>
      </c>
      <c r="I96" s="234">
        <f>I97+I98</f>
        <v>417</v>
      </c>
    </row>
    <row r="97" spans="1:9" ht="31.5">
      <c r="A97" s="7"/>
      <c r="B97" s="232" t="s">
        <v>205</v>
      </c>
      <c r="C97" s="7">
        <v>871</v>
      </c>
      <c r="D97" s="228" t="s">
        <v>34</v>
      </c>
      <c r="E97" s="233" t="s">
        <v>31</v>
      </c>
      <c r="F97" s="228" t="s">
        <v>260</v>
      </c>
      <c r="G97" s="231">
        <v>243</v>
      </c>
      <c r="H97" s="237">
        <v>100</v>
      </c>
      <c r="I97" s="237">
        <v>100</v>
      </c>
    </row>
    <row r="98" spans="1:9" ht="31.5">
      <c r="A98" s="7"/>
      <c r="B98" s="232" t="s">
        <v>206</v>
      </c>
      <c r="C98" s="7">
        <v>871</v>
      </c>
      <c r="D98" s="228" t="s">
        <v>34</v>
      </c>
      <c r="E98" s="228" t="s">
        <v>25</v>
      </c>
      <c r="F98" s="235" t="s">
        <v>260</v>
      </c>
      <c r="G98" s="231">
        <v>244</v>
      </c>
      <c r="H98" s="234">
        <v>323</v>
      </c>
      <c r="I98" s="234">
        <v>317</v>
      </c>
    </row>
    <row r="99" spans="1:9" ht="25.5">
      <c r="A99" s="7"/>
      <c r="B99" s="8" t="s">
        <v>274</v>
      </c>
      <c r="C99" s="203">
        <v>871</v>
      </c>
      <c r="D99" s="3" t="s">
        <v>34</v>
      </c>
      <c r="E99" s="3" t="s">
        <v>34</v>
      </c>
      <c r="F99" s="4"/>
      <c r="G99" s="227"/>
      <c r="H99" s="104">
        <f>H100</f>
        <v>1052</v>
      </c>
      <c r="I99" s="104">
        <f>I100</f>
        <v>1052</v>
      </c>
    </row>
    <row r="100" spans="1:9" ht="12.75">
      <c r="A100" s="7"/>
      <c r="B100" s="9" t="s">
        <v>45</v>
      </c>
      <c r="C100" s="7">
        <v>871</v>
      </c>
      <c r="D100" s="3" t="s">
        <v>34</v>
      </c>
      <c r="E100" s="3" t="s">
        <v>34</v>
      </c>
      <c r="F100" s="32" t="s">
        <v>275</v>
      </c>
      <c r="G100" s="3"/>
      <c r="H100" s="104">
        <f>H102+H101</f>
        <v>1052</v>
      </c>
      <c r="I100" s="104">
        <f>I102+I101</f>
        <v>1052</v>
      </c>
    </row>
    <row r="101" spans="1:9" ht="15.75">
      <c r="A101" s="7"/>
      <c r="B101" s="154" t="s">
        <v>202</v>
      </c>
      <c r="C101" s="11" t="s">
        <v>50</v>
      </c>
      <c r="D101" s="4" t="s">
        <v>34</v>
      </c>
      <c r="E101" s="28" t="s">
        <v>34</v>
      </c>
      <c r="F101" s="28" t="s">
        <v>275</v>
      </c>
      <c r="G101" s="93">
        <v>111</v>
      </c>
      <c r="H101" s="34">
        <v>1042</v>
      </c>
      <c r="I101" s="34">
        <v>1042</v>
      </c>
    </row>
    <row r="102" spans="1:9" ht="31.5">
      <c r="A102" s="7"/>
      <c r="B102" s="232" t="s">
        <v>206</v>
      </c>
      <c r="C102" s="11" t="s">
        <v>50</v>
      </c>
      <c r="D102" s="4" t="s">
        <v>34</v>
      </c>
      <c r="E102" s="28" t="s">
        <v>34</v>
      </c>
      <c r="F102" s="28" t="s">
        <v>275</v>
      </c>
      <c r="G102" s="93">
        <v>244</v>
      </c>
      <c r="H102" s="34">
        <v>10</v>
      </c>
      <c r="I102" s="34">
        <v>10</v>
      </c>
    </row>
    <row r="103" spans="1:9" ht="14.25">
      <c r="A103" s="7"/>
      <c r="B103" s="6" t="s">
        <v>149</v>
      </c>
      <c r="C103" s="7"/>
      <c r="D103" s="32" t="s">
        <v>38</v>
      </c>
      <c r="E103" s="32"/>
      <c r="F103" s="31"/>
      <c r="G103" s="31"/>
      <c r="H103" s="104">
        <f aca="true" t="shared" si="8" ref="H103:I106">H104</f>
        <v>10</v>
      </c>
      <c r="I103" s="104">
        <f t="shared" si="8"/>
        <v>10</v>
      </c>
    </row>
    <row r="104" spans="1:9" ht="25.5">
      <c r="A104" s="7"/>
      <c r="B104" s="119" t="s">
        <v>125</v>
      </c>
      <c r="C104" s="203">
        <v>871</v>
      </c>
      <c r="D104" s="16" t="s">
        <v>38</v>
      </c>
      <c r="E104" s="16" t="s">
        <v>34</v>
      </c>
      <c r="F104" s="3"/>
      <c r="G104" s="92"/>
      <c r="H104" s="18">
        <f t="shared" si="8"/>
        <v>10</v>
      </c>
      <c r="I104" s="18">
        <f t="shared" si="8"/>
        <v>10</v>
      </c>
    </row>
    <row r="105" spans="1:9" ht="12.75">
      <c r="A105" s="7"/>
      <c r="B105" s="17" t="s">
        <v>124</v>
      </c>
      <c r="C105" s="7">
        <v>871</v>
      </c>
      <c r="D105" s="28" t="s">
        <v>11</v>
      </c>
      <c r="E105" s="28" t="s">
        <v>34</v>
      </c>
      <c r="F105" s="29" t="s">
        <v>122</v>
      </c>
      <c r="G105" s="92"/>
      <c r="H105" s="18">
        <f t="shared" si="8"/>
        <v>10</v>
      </c>
      <c r="I105" s="18">
        <f t="shared" si="8"/>
        <v>10</v>
      </c>
    </row>
    <row r="106" spans="1:9" ht="12.75">
      <c r="A106" s="7"/>
      <c r="B106" s="120" t="s">
        <v>123</v>
      </c>
      <c r="C106" s="7">
        <v>871</v>
      </c>
      <c r="D106" s="28" t="s">
        <v>11</v>
      </c>
      <c r="E106" s="28" t="s">
        <v>34</v>
      </c>
      <c r="F106" s="29" t="s">
        <v>121</v>
      </c>
      <c r="G106" s="95"/>
      <c r="H106" s="19">
        <f t="shared" si="8"/>
        <v>10</v>
      </c>
      <c r="I106" s="19">
        <f t="shared" si="8"/>
        <v>10</v>
      </c>
    </row>
    <row r="107" spans="1:9" ht="31.5">
      <c r="A107" s="7"/>
      <c r="B107" s="154" t="s">
        <v>206</v>
      </c>
      <c r="C107" s="7">
        <v>871</v>
      </c>
      <c r="D107" s="28" t="s">
        <v>11</v>
      </c>
      <c r="E107" s="28" t="s">
        <v>34</v>
      </c>
      <c r="F107" s="29" t="s">
        <v>121</v>
      </c>
      <c r="G107" s="95">
        <v>244</v>
      </c>
      <c r="H107" s="19">
        <v>10</v>
      </c>
      <c r="I107" s="19">
        <v>10</v>
      </c>
    </row>
    <row r="108" spans="1:9" ht="14.25">
      <c r="A108" s="7"/>
      <c r="B108" s="6" t="s">
        <v>152</v>
      </c>
      <c r="C108" s="7"/>
      <c r="D108" s="3" t="s">
        <v>39</v>
      </c>
      <c r="E108"/>
      <c r="F108" s="29"/>
      <c r="G108" s="95"/>
      <c r="H108" s="18">
        <f>H109</f>
        <v>2181.2999999999997</v>
      </c>
      <c r="I108" s="18">
        <f>I109</f>
        <v>2214.2</v>
      </c>
    </row>
    <row r="109" spans="1:9" ht="12.75">
      <c r="A109" s="7"/>
      <c r="B109" s="8" t="s">
        <v>40</v>
      </c>
      <c r="C109" s="203">
        <v>871</v>
      </c>
      <c r="D109" s="3" t="s">
        <v>39</v>
      </c>
      <c r="E109" s="3" t="s">
        <v>24</v>
      </c>
      <c r="F109" s="3" t="s">
        <v>22</v>
      </c>
      <c r="G109" s="92" t="s">
        <v>20</v>
      </c>
      <c r="H109" s="18">
        <f>H110+H116+H118</f>
        <v>2181.2999999999997</v>
      </c>
      <c r="I109" s="18">
        <f>I110+I116+I118</f>
        <v>2214.2</v>
      </c>
    </row>
    <row r="110" spans="1:9" ht="25.5">
      <c r="A110" s="7"/>
      <c r="B110" s="8" t="s">
        <v>41</v>
      </c>
      <c r="C110" s="203">
        <v>871</v>
      </c>
      <c r="D110" s="3" t="s">
        <v>39</v>
      </c>
      <c r="E110" s="3" t="s">
        <v>24</v>
      </c>
      <c r="F110" s="3" t="s">
        <v>12</v>
      </c>
      <c r="G110" s="92"/>
      <c r="H110" s="18">
        <f>H111+H115+H114</f>
        <v>1292.0999999999997</v>
      </c>
      <c r="I110" s="18">
        <f>I111+I115+I114</f>
        <v>1308.5999999999997</v>
      </c>
    </row>
    <row r="111" spans="1:9" ht="12.75">
      <c r="A111" s="7"/>
      <c r="B111" s="9" t="s">
        <v>45</v>
      </c>
      <c r="C111" s="7">
        <v>871</v>
      </c>
      <c r="D111" s="4" t="s">
        <v>39</v>
      </c>
      <c r="E111" s="4" t="s">
        <v>24</v>
      </c>
      <c r="F111" s="4" t="s">
        <v>44</v>
      </c>
      <c r="G111" s="93"/>
      <c r="H111" s="19">
        <f>H112+H113</f>
        <v>1285.8999999999999</v>
      </c>
      <c r="I111" s="19">
        <f>I112+I113</f>
        <v>1302.3999999999999</v>
      </c>
    </row>
    <row r="112" spans="1:9" ht="15.75">
      <c r="A112" s="7"/>
      <c r="B112" s="154" t="s">
        <v>202</v>
      </c>
      <c r="C112" s="11" t="s">
        <v>50</v>
      </c>
      <c r="D112" s="4" t="s">
        <v>39</v>
      </c>
      <c r="E112" s="4" t="s">
        <v>24</v>
      </c>
      <c r="F112" s="4" t="s">
        <v>44</v>
      </c>
      <c r="G112" s="94" t="s">
        <v>299</v>
      </c>
      <c r="H112" s="19">
        <v>1090.6</v>
      </c>
      <c r="I112" s="19">
        <v>1090.6</v>
      </c>
    </row>
    <row r="113" spans="1:9" ht="31.5">
      <c r="A113" s="7"/>
      <c r="B113" s="154" t="s">
        <v>206</v>
      </c>
      <c r="C113" s="11" t="s">
        <v>50</v>
      </c>
      <c r="D113" s="4" t="s">
        <v>39</v>
      </c>
      <c r="E113" s="4" t="s">
        <v>24</v>
      </c>
      <c r="F113" s="4" t="s">
        <v>44</v>
      </c>
      <c r="G113" s="93">
        <v>244</v>
      </c>
      <c r="H113" s="21">
        <v>195.3</v>
      </c>
      <c r="I113" s="21">
        <v>211.8</v>
      </c>
    </row>
    <row r="114" spans="1:9" ht="38.25">
      <c r="A114" s="7"/>
      <c r="B114" s="202" t="s">
        <v>46</v>
      </c>
      <c r="C114" s="7">
        <v>871</v>
      </c>
      <c r="D114" s="25" t="s">
        <v>39</v>
      </c>
      <c r="E114" s="25" t="s">
        <v>24</v>
      </c>
      <c r="F114" s="25" t="s">
        <v>44</v>
      </c>
      <c r="G114" s="96"/>
      <c r="H114" s="34">
        <f>H115</f>
        <v>3.1</v>
      </c>
      <c r="I114" s="34">
        <f>I115</f>
        <v>3.1</v>
      </c>
    </row>
    <row r="115" spans="1:9" ht="15.75">
      <c r="A115" s="7"/>
      <c r="B115" s="154" t="s">
        <v>222</v>
      </c>
      <c r="C115" s="7">
        <v>871</v>
      </c>
      <c r="D115" s="4" t="s">
        <v>39</v>
      </c>
      <c r="E115" s="4" t="s">
        <v>24</v>
      </c>
      <c r="F115" s="4" t="s">
        <v>44</v>
      </c>
      <c r="G115" s="94" t="s">
        <v>221</v>
      </c>
      <c r="H115" s="22">
        <v>3.1</v>
      </c>
      <c r="I115" s="22">
        <v>3.1</v>
      </c>
    </row>
    <row r="116" spans="1:9" ht="40.5">
      <c r="A116" s="7"/>
      <c r="B116" s="268" t="s">
        <v>263</v>
      </c>
      <c r="C116" s="275">
        <v>871</v>
      </c>
      <c r="D116" s="274" t="s">
        <v>278</v>
      </c>
      <c r="E116" s="274" t="s">
        <v>33</v>
      </c>
      <c r="F116" s="270" t="s">
        <v>279</v>
      </c>
      <c r="G116" s="273"/>
      <c r="H116" s="272">
        <f>H117</f>
        <v>73</v>
      </c>
      <c r="I116" s="272">
        <f>I117</f>
        <v>73</v>
      </c>
    </row>
    <row r="117" spans="1:9" ht="31.5">
      <c r="A117" s="7"/>
      <c r="B117" s="232" t="s">
        <v>206</v>
      </c>
      <c r="C117" s="7">
        <v>871</v>
      </c>
      <c r="D117" s="247" t="s">
        <v>278</v>
      </c>
      <c r="E117" s="247" t="s">
        <v>33</v>
      </c>
      <c r="F117" s="244" t="s">
        <v>279</v>
      </c>
      <c r="G117" s="246" t="s">
        <v>215</v>
      </c>
      <c r="H117" s="248">
        <v>73</v>
      </c>
      <c r="I117" s="248">
        <v>73</v>
      </c>
    </row>
    <row r="118" spans="1:9" ht="12.75">
      <c r="A118" s="7"/>
      <c r="B118" s="8" t="s">
        <v>74</v>
      </c>
      <c r="C118" s="203">
        <v>871</v>
      </c>
      <c r="D118" s="31" t="s">
        <v>39</v>
      </c>
      <c r="E118" s="31" t="s">
        <v>24</v>
      </c>
      <c r="F118" s="31" t="s">
        <v>75</v>
      </c>
      <c r="G118" s="203"/>
      <c r="H118" s="104">
        <f>H119+H120+H121+H125+H123</f>
        <v>816.2</v>
      </c>
      <c r="I118" s="104">
        <f>I119+I120+I121+I125+I123</f>
        <v>832.5999999999999</v>
      </c>
    </row>
    <row r="119" spans="1:9" ht="15.75">
      <c r="A119" s="7"/>
      <c r="B119" s="154" t="s">
        <v>202</v>
      </c>
      <c r="C119" s="11" t="s">
        <v>50</v>
      </c>
      <c r="D119" s="29" t="s">
        <v>39</v>
      </c>
      <c r="E119" s="29" t="s">
        <v>24</v>
      </c>
      <c r="F119" s="29" t="s">
        <v>76</v>
      </c>
      <c r="G119" s="102" t="s">
        <v>299</v>
      </c>
      <c r="H119" s="22">
        <v>482.6</v>
      </c>
      <c r="I119" s="22">
        <v>482.6</v>
      </c>
    </row>
    <row r="120" spans="1:9" ht="31.5">
      <c r="A120" s="7"/>
      <c r="B120" s="154" t="s">
        <v>206</v>
      </c>
      <c r="C120" s="11" t="s">
        <v>50</v>
      </c>
      <c r="D120" s="29" t="s">
        <v>39</v>
      </c>
      <c r="E120" s="29" t="s">
        <v>24</v>
      </c>
      <c r="F120" s="29" t="s">
        <v>76</v>
      </c>
      <c r="G120" s="102" t="s">
        <v>215</v>
      </c>
      <c r="H120" s="22">
        <v>238.3</v>
      </c>
      <c r="I120" s="22">
        <v>254.7</v>
      </c>
    </row>
    <row r="121" spans="1:9" ht="40.5">
      <c r="A121" s="7"/>
      <c r="B121" s="193" t="s">
        <v>46</v>
      </c>
      <c r="C121" s="275">
        <v>871</v>
      </c>
      <c r="D121" s="194" t="s">
        <v>39</v>
      </c>
      <c r="E121" s="194" t="s">
        <v>24</v>
      </c>
      <c r="F121" s="195" t="s">
        <v>76</v>
      </c>
      <c r="G121" s="196"/>
      <c r="H121" s="197">
        <f>H122</f>
        <v>3.1</v>
      </c>
      <c r="I121" s="197">
        <f>I122</f>
        <v>3.1</v>
      </c>
    </row>
    <row r="122" spans="1:9" ht="15.75">
      <c r="A122" s="7"/>
      <c r="B122" s="154" t="s">
        <v>222</v>
      </c>
      <c r="C122" s="7">
        <v>871</v>
      </c>
      <c r="D122" s="4" t="s">
        <v>39</v>
      </c>
      <c r="E122" s="4" t="s">
        <v>24</v>
      </c>
      <c r="F122" s="36" t="s">
        <v>76</v>
      </c>
      <c r="G122" s="94" t="s">
        <v>221</v>
      </c>
      <c r="H122" s="22">
        <v>3.1</v>
      </c>
      <c r="I122" s="22">
        <v>3.1</v>
      </c>
    </row>
    <row r="123" spans="1:9" ht="37.5" customHeight="1">
      <c r="A123" s="7"/>
      <c r="B123" s="202" t="s">
        <v>229</v>
      </c>
      <c r="C123" s="203">
        <v>871</v>
      </c>
      <c r="D123" s="3" t="s">
        <v>39</v>
      </c>
      <c r="E123" s="3" t="s">
        <v>24</v>
      </c>
      <c r="F123" s="31" t="s">
        <v>76</v>
      </c>
      <c r="G123" s="16"/>
      <c r="H123" s="104">
        <f>H124</f>
        <v>87.8</v>
      </c>
      <c r="I123" s="104">
        <f>I124</f>
        <v>87.8</v>
      </c>
    </row>
    <row r="124" spans="1:9" ht="15.75">
      <c r="A124" s="7"/>
      <c r="B124" s="154" t="s">
        <v>222</v>
      </c>
      <c r="C124" s="7">
        <v>871</v>
      </c>
      <c r="D124" s="4" t="s">
        <v>39</v>
      </c>
      <c r="E124" s="4" t="s">
        <v>24</v>
      </c>
      <c r="F124" s="36" t="s">
        <v>76</v>
      </c>
      <c r="G124" s="94" t="s">
        <v>221</v>
      </c>
      <c r="H124" s="22">
        <v>87.8</v>
      </c>
      <c r="I124" s="22">
        <v>87.8</v>
      </c>
    </row>
    <row r="125" spans="1:9" ht="13.5">
      <c r="A125" s="7"/>
      <c r="B125" s="198" t="s">
        <v>84</v>
      </c>
      <c r="C125" s="275">
        <v>871</v>
      </c>
      <c r="D125" s="194" t="s">
        <v>39</v>
      </c>
      <c r="E125" s="194" t="s">
        <v>24</v>
      </c>
      <c r="F125" s="195" t="s">
        <v>76</v>
      </c>
      <c r="G125" s="196"/>
      <c r="H125" s="197">
        <f>H126</f>
        <v>4.4</v>
      </c>
      <c r="I125" s="197">
        <f>I126</f>
        <v>4.4</v>
      </c>
    </row>
    <row r="126" spans="1:9" ht="15.75">
      <c r="A126" s="7"/>
      <c r="B126" s="154" t="s">
        <v>222</v>
      </c>
      <c r="C126" s="7">
        <v>871</v>
      </c>
      <c r="D126" s="4" t="s">
        <v>39</v>
      </c>
      <c r="E126" s="4" t="s">
        <v>24</v>
      </c>
      <c r="F126" s="36" t="s">
        <v>76</v>
      </c>
      <c r="G126" s="94" t="s">
        <v>221</v>
      </c>
      <c r="H126" s="22">
        <v>4.4</v>
      </c>
      <c r="I126" s="22">
        <v>4.4</v>
      </c>
    </row>
    <row r="127" spans="1:9" ht="12.75">
      <c r="A127" s="7"/>
      <c r="B127" s="249" t="s">
        <v>86</v>
      </c>
      <c r="C127" s="7"/>
      <c r="D127" s="209" t="s">
        <v>226</v>
      </c>
      <c r="E127" s="210"/>
      <c r="F127" s="211"/>
      <c r="G127" s="211"/>
      <c r="H127" s="212">
        <f aca="true" t="shared" si="9" ref="H127:I129">H128</f>
        <v>331.4</v>
      </c>
      <c r="I127" s="212">
        <f t="shared" si="9"/>
        <v>690.4</v>
      </c>
    </row>
    <row r="128" spans="1:9" ht="12.75">
      <c r="A128" s="7"/>
      <c r="B128" s="249" t="s">
        <v>73</v>
      </c>
      <c r="C128" s="203">
        <v>871</v>
      </c>
      <c r="D128" s="209" t="s">
        <v>226</v>
      </c>
      <c r="E128" s="210" t="s">
        <v>226</v>
      </c>
      <c r="F128" s="211"/>
      <c r="G128" s="211"/>
      <c r="H128" s="212">
        <f t="shared" si="9"/>
        <v>331.4</v>
      </c>
      <c r="I128" s="212">
        <f t="shared" si="9"/>
        <v>690.4</v>
      </c>
    </row>
    <row r="129" spans="1:9" ht="12.75">
      <c r="A129" s="7"/>
      <c r="B129" s="250" t="s">
        <v>73</v>
      </c>
      <c r="C129" s="7">
        <v>871</v>
      </c>
      <c r="D129" s="213" t="s">
        <v>226</v>
      </c>
      <c r="E129" s="214" t="s">
        <v>226</v>
      </c>
      <c r="F129" s="215" t="s">
        <v>227</v>
      </c>
      <c r="G129" s="215"/>
      <c r="H129" s="212">
        <f t="shared" si="9"/>
        <v>331.4</v>
      </c>
      <c r="I129" s="212">
        <f t="shared" si="9"/>
        <v>690.4</v>
      </c>
    </row>
    <row r="130" spans="1:9" ht="12.75">
      <c r="A130" s="7"/>
      <c r="B130" s="218" t="s">
        <v>73</v>
      </c>
      <c r="C130" s="7">
        <v>871</v>
      </c>
      <c r="D130" s="213" t="s">
        <v>226</v>
      </c>
      <c r="E130" s="214" t="s">
        <v>226</v>
      </c>
      <c r="F130" s="215" t="s">
        <v>227</v>
      </c>
      <c r="G130" s="215" t="s">
        <v>228</v>
      </c>
      <c r="H130" s="212">
        <v>331.4</v>
      </c>
      <c r="I130" s="212">
        <v>690.4</v>
      </c>
    </row>
    <row r="131" spans="4:9" ht="12.75">
      <c r="D131"/>
      <c r="E131"/>
      <c r="F131"/>
      <c r="G131"/>
      <c r="H131" s="98">
        <f>H9+H40+H47+H53+H60+H103+H108+H127</f>
        <v>13258.3</v>
      </c>
      <c r="I131" s="98">
        <f>I9+I40+I47+I53+I60+I103+I108+I127</f>
        <v>13808.800000000001</v>
      </c>
    </row>
    <row r="132" spans="4:9" ht="12.75">
      <c r="D132"/>
      <c r="E132"/>
      <c r="F132"/>
      <c r="G132"/>
      <c r="H132"/>
      <c r="I132"/>
    </row>
    <row r="133" spans="4:9" ht="12.75">
      <c r="D133"/>
      <c r="E133"/>
      <c r="F133"/>
      <c r="G133" s="106" t="s">
        <v>24</v>
      </c>
      <c r="H133" s="79">
        <f>H9</f>
        <v>3480.1000000000004</v>
      </c>
      <c r="I133" s="79">
        <f>I9</f>
        <v>3388.8</v>
      </c>
    </row>
    <row r="134" spans="4:9" ht="12.75">
      <c r="D134"/>
      <c r="E134"/>
      <c r="F134"/>
      <c r="G134" s="106" t="s">
        <v>31</v>
      </c>
      <c r="H134" s="79">
        <f>H40</f>
        <v>155.79999999999998</v>
      </c>
      <c r="I134" s="79">
        <f>I40</f>
        <v>159.79999999999998</v>
      </c>
    </row>
    <row r="135" spans="4:9" ht="12.75">
      <c r="D135"/>
      <c r="E135"/>
      <c r="F135"/>
      <c r="G135" s="106" t="s">
        <v>25</v>
      </c>
      <c r="H135" s="79">
        <f>H47</f>
        <v>80</v>
      </c>
      <c r="I135" s="79">
        <f>I47</f>
        <v>80</v>
      </c>
    </row>
    <row r="136" spans="4:9" ht="12.75">
      <c r="D136"/>
      <c r="E136"/>
      <c r="F136"/>
      <c r="G136" s="106" t="s">
        <v>33</v>
      </c>
      <c r="H136" s="79">
        <f>H53</f>
        <v>1300</v>
      </c>
      <c r="I136" s="79">
        <f>I53</f>
        <v>1300</v>
      </c>
    </row>
    <row r="137" spans="4:9" ht="12.75">
      <c r="D137"/>
      <c r="E137"/>
      <c r="F137"/>
      <c r="G137" s="106" t="s">
        <v>34</v>
      </c>
      <c r="H137" s="79">
        <f>H60</f>
        <v>5719.7</v>
      </c>
      <c r="I137" s="79">
        <f>I60</f>
        <v>5965.6</v>
      </c>
    </row>
    <row r="138" spans="4:9" ht="12.75">
      <c r="D138"/>
      <c r="E138"/>
      <c r="F138"/>
      <c r="G138" s="106" t="s">
        <v>38</v>
      </c>
      <c r="H138" s="79">
        <f>H103</f>
        <v>10</v>
      </c>
      <c r="I138" s="79">
        <f>I103</f>
        <v>10</v>
      </c>
    </row>
    <row r="139" spans="4:9" ht="12.75">
      <c r="D139"/>
      <c r="E139"/>
      <c r="F139"/>
      <c r="G139" s="106" t="s">
        <v>39</v>
      </c>
      <c r="H139" s="79">
        <f>H108</f>
        <v>2181.2999999999997</v>
      </c>
      <c r="I139" s="79">
        <f>I108</f>
        <v>2214.2</v>
      </c>
    </row>
    <row r="140" spans="4:9" ht="12.75">
      <c r="D140"/>
      <c r="E140"/>
      <c r="F140"/>
      <c r="G140" s="106" t="s">
        <v>87</v>
      </c>
      <c r="H140" s="79"/>
      <c r="I140" s="79"/>
    </row>
    <row r="141" spans="4:9" ht="12.75">
      <c r="D141"/>
      <c r="E141"/>
      <c r="F141"/>
      <c r="G141" s="106">
        <v>10</v>
      </c>
      <c r="H141" s="79"/>
      <c r="I141" s="79"/>
    </row>
    <row r="142" spans="4:9" ht="12.75">
      <c r="D142"/>
      <c r="E142"/>
      <c r="F142"/>
      <c r="G142" s="106" t="s">
        <v>151</v>
      </c>
      <c r="H142" s="79"/>
      <c r="I142" s="79"/>
    </row>
    <row r="143" spans="4:9" ht="12.75">
      <c r="D143"/>
      <c r="E143"/>
      <c r="F143"/>
      <c r="G143"/>
      <c r="H143" s="121">
        <f>SUM(H133:H142)</f>
        <v>12926.9</v>
      </c>
      <c r="I143" s="121">
        <f>SUM(I133:I142)</f>
        <v>13118.400000000001</v>
      </c>
    </row>
    <row r="144" spans="4:9" ht="12.75">
      <c r="D144"/>
      <c r="E144"/>
      <c r="F144"/>
      <c r="G144"/>
      <c r="H144" s="121">
        <f>H131-H143</f>
        <v>331.39999999999964</v>
      </c>
      <c r="I144" s="121">
        <f>I131-I143</f>
        <v>690.3999999999996</v>
      </c>
    </row>
  </sheetData>
  <sheetProtection/>
  <mergeCells count="4">
    <mergeCell ref="C2:H2"/>
    <mergeCell ref="A5:H5"/>
    <mergeCell ref="A4:I4"/>
    <mergeCell ref="E3:H3"/>
  </mergeCells>
  <printOptions/>
  <pageMargins left="0.69" right="0.26" top="0.33" bottom="0.32" header="0.28" footer="0.17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</sheetPr>
  <dimension ref="A1:K35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1" width="3.7109375" style="0" customWidth="1"/>
    <col min="2" max="2" width="46.00390625" style="0" customWidth="1"/>
    <col min="3" max="3" width="5.421875" style="0" customWidth="1"/>
    <col min="4" max="4" width="4.421875" style="0" customWidth="1"/>
    <col min="5" max="5" width="6.57421875" style="0" customWidth="1"/>
    <col min="6" max="6" width="7.8515625" style="0" customWidth="1"/>
    <col min="7" max="7" width="7.7109375" style="0" customWidth="1"/>
    <col min="8" max="8" width="10.421875" style="0" customWidth="1"/>
  </cols>
  <sheetData>
    <row r="1" spans="1:11" ht="12.75">
      <c r="A1" s="1"/>
      <c r="B1" s="1"/>
      <c r="C1" s="1"/>
      <c r="D1" s="1"/>
      <c r="E1" s="1"/>
      <c r="F1" s="1" t="s">
        <v>127</v>
      </c>
      <c r="G1" s="1"/>
      <c r="H1" s="128"/>
      <c r="I1" s="1"/>
      <c r="J1" s="1"/>
      <c r="K1" s="1"/>
    </row>
    <row r="2" spans="1:11" ht="12.75" customHeight="1">
      <c r="A2" s="1"/>
      <c r="B2" s="46"/>
      <c r="C2" s="46"/>
      <c r="D2" s="46"/>
      <c r="E2" s="46"/>
      <c r="F2" s="46"/>
      <c r="G2" s="46"/>
      <c r="H2" s="46"/>
      <c r="I2" s="65"/>
      <c r="J2" s="65"/>
      <c r="K2" s="1"/>
    </row>
    <row r="3" spans="1:11" ht="50.25" customHeight="1">
      <c r="A3" s="1"/>
      <c r="B3" s="1"/>
      <c r="C3" s="337" t="s">
        <v>265</v>
      </c>
      <c r="D3" s="337"/>
      <c r="E3" s="337"/>
      <c r="F3" s="337"/>
      <c r="G3" s="337"/>
      <c r="H3" s="337"/>
      <c r="I3" s="46"/>
      <c r="J3" s="46"/>
      <c r="K3" s="46"/>
    </row>
    <row r="4" spans="1:11" ht="12.75">
      <c r="A4" s="1"/>
      <c r="B4" s="1"/>
      <c r="C4" s="1"/>
      <c r="D4" s="1"/>
      <c r="E4" s="336" t="s">
        <v>306</v>
      </c>
      <c r="F4" s="336"/>
      <c r="G4" s="336"/>
      <c r="H4" s="336"/>
      <c r="I4" s="1"/>
      <c r="J4" s="1"/>
      <c r="K4" s="1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70.5" customHeight="1">
      <c r="A6" s="345" t="s">
        <v>266</v>
      </c>
      <c r="B6" s="345"/>
      <c r="C6" s="345"/>
      <c r="D6" s="345"/>
      <c r="E6" s="345"/>
      <c r="F6" s="345"/>
      <c r="G6" s="345"/>
      <c r="H6" s="345"/>
      <c r="I6" s="1"/>
      <c r="J6" s="1"/>
      <c r="K6" s="1"/>
    </row>
    <row r="7" spans="1:11" ht="20.25">
      <c r="A7" s="346"/>
      <c r="B7" s="346"/>
      <c r="C7" s="346"/>
      <c r="D7" s="346"/>
      <c r="E7" s="346"/>
      <c r="F7" s="346"/>
      <c r="G7" s="346"/>
      <c r="H7" s="346"/>
      <c r="I7" s="1"/>
      <c r="J7" s="1"/>
      <c r="K7" s="1"/>
    </row>
    <row r="8" spans="1:11" ht="20.25">
      <c r="A8" s="123"/>
      <c r="B8" s="124"/>
      <c r="C8" s="124"/>
      <c r="D8" s="124"/>
      <c r="E8" s="124"/>
      <c r="F8" s="124"/>
      <c r="G8" s="124"/>
      <c r="H8" s="1"/>
      <c r="I8" s="1"/>
      <c r="J8" s="1"/>
      <c r="K8" s="1"/>
    </row>
    <row r="9" spans="1:11" ht="36">
      <c r="A9" s="43"/>
      <c r="B9" s="125" t="s">
        <v>106</v>
      </c>
      <c r="C9" s="126" t="s">
        <v>47</v>
      </c>
      <c r="D9" s="126" t="s">
        <v>17</v>
      </c>
      <c r="E9" s="126" t="s">
        <v>49</v>
      </c>
      <c r="F9" s="127" t="s">
        <v>18</v>
      </c>
      <c r="G9" s="127" t="s">
        <v>126</v>
      </c>
      <c r="H9" s="113" t="s">
        <v>160</v>
      </c>
      <c r="I9" s="1"/>
      <c r="J9" s="1"/>
      <c r="K9" s="1"/>
    </row>
    <row r="10" spans="1:11" ht="63.75">
      <c r="A10" s="43">
        <v>1</v>
      </c>
      <c r="B10" s="8" t="s">
        <v>242</v>
      </c>
      <c r="C10" s="199">
        <v>871</v>
      </c>
      <c r="D10" s="199" t="s">
        <v>24</v>
      </c>
      <c r="E10" s="199" t="s">
        <v>151</v>
      </c>
      <c r="F10" s="199" t="s">
        <v>243</v>
      </c>
      <c r="G10" s="199" t="s">
        <v>215</v>
      </c>
      <c r="H10" s="113">
        <v>290</v>
      </c>
      <c r="I10" s="1"/>
      <c r="J10" s="1"/>
      <c r="K10" s="1"/>
    </row>
    <row r="11" spans="1:11" ht="51">
      <c r="A11" s="43">
        <v>2</v>
      </c>
      <c r="B11" s="8" t="s">
        <v>244</v>
      </c>
      <c r="C11" s="199" t="s">
        <v>50</v>
      </c>
      <c r="D11" s="199" t="s">
        <v>34</v>
      </c>
      <c r="E11" s="199" t="s">
        <v>24</v>
      </c>
      <c r="F11" s="199" t="s">
        <v>245</v>
      </c>
      <c r="G11" s="199" t="s">
        <v>220</v>
      </c>
      <c r="H11" s="153">
        <v>1139.7</v>
      </c>
      <c r="I11" s="1"/>
      <c r="J11" s="1"/>
      <c r="K11" s="1"/>
    </row>
    <row r="12" spans="1:11" ht="63.75">
      <c r="A12" s="43">
        <v>3</v>
      </c>
      <c r="B12" s="8" t="s">
        <v>287</v>
      </c>
      <c r="C12" s="199" t="s">
        <v>50</v>
      </c>
      <c r="D12" s="199"/>
      <c r="E12" s="199"/>
      <c r="F12" s="199" t="s">
        <v>246</v>
      </c>
      <c r="G12" s="199"/>
      <c r="H12" s="153">
        <f>SUM(H13:H14)</f>
        <v>1000</v>
      </c>
      <c r="I12" s="1"/>
      <c r="J12" s="1"/>
      <c r="K12" s="1"/>
    </row>
    <row r="13" spans="1:11" s="105" customFormat="1" ht="22.5">
      <c r="A13" s="43"/>
      <c r="B13" s="219" t="s">
        <v>205</v>
      </c>
      <c r="C13" s="152" t="s">
        <v>50</v>
      </c>
      <c r="D13" s="152" t="s">
        <v>34</v>
      </c>
      <c r="E13" s="152" t="s">
        <v>31</v>
      </c>
      <c r="F13" s="152" t="s">
        <v>246</v>
      </c>
      <c r="G13" s="152" t="s">
        <v>220</v>
      </c>
      <c r="H13" s="200">
        <v>300</v>
      </c>
      <c r="I13" s="103"/>
      <c r="J13" s="103"/>
      <c r="K13" s="103"/>
    </row>
    <row r="14" spans="1:11" s="105" customFormat="1" ht="22.5">
      <c r="A14" s="43"/>
      <c r="B14" s="219" t="s">
        <v>206</v>
      </c>
      <c r="C14" s="152" t="s">
        <v>50</v>
      </c>
      <c r="D14" s="152" t="s">
        <v>34</v>
      </c>
      <c r="E14" s="152" t="s">
        <v>31</v>
      </c>
      <c r="F14" s="152" t="s">
        <v>246</v>
      </c>
      <c r="G14" s="152" t="s">
        <v>215</v>
      </c>
      <c r="H14" s="200">
        <v>700</v>
      </c>
      <c r="I14" s="103"/>
      <c r="J14" s="103"/>
      <c r="K14" s="103"/>
    </row>
    <row r="15" spans="1:11" s="105" customFormat="1" ht="38.25">
      <c r="A15" s="43">
        <v>4</v>
      </c>
      <c r="B15" s="8" t="s">
        <v>247</v>
      </c>
      <c r="C15" s="199" t="s">
        <v>50</v>
      </c>
      <c r="D15" s="199"/>
      <c r="E15" s="199"/>
      <c r="F15" s="199" t="s">
        <v>248</v>
      </c>
      <c r="G15" s="199"/>
      <c r="H15" s="153">
        <f>SUM(H16:H17)</f>
        <v>1026.6</v>
      </c>
      <c r="I15" s="103"/>
      <c r="J15" s="103"/>
      <c r="K15" s="103"/>
    </row>
    <row r="16" spans="1:11" s="105" customFormat="1" ht="22.5">
      <c r="A16" s="43"/>
      <c r="B16" s="219" t="s">
        <v>205</v>
      </c>
      <c r="C16" s="152" t="s">
        <v>50</v>
      </c>
      <c r="D16" s="152" t="s">
        <v>34</v>
      </c>
      <c r="E16" s="152" t="s">
        <v>31</v>
      </c>
      <c r="F16" s="152" t="s">
        <v>248</v>
      </c>
      <c r="G16" s="152" t="s">
        <v>220</v>
      </c>
      <c r="H16" s="200">
        <v>240</v>
      </c>
      <c r="I16" s="103"/>
      <c r="J16" s="103"/>
      <c r="K16" s="103"/>
    </row>
    <row r="17" spans="1:11" s="105" customFormat="1" ht="22.5">
      <c r="A17" s="43"/>
      <c r="B17" s="219" t="s">
        <v>206</v>
      </c>
      <c r="C17" s="152" t="s">
        <v>50</v>
      </c>
      <c r="D17" s="152" t="s">
        <v>34</v>
      </c>
      <c r="E17" s="152" t="s">
        <v>31</v>
      </c>
      <c r="F17" s="152" t="s">
        <v>248</v>
      </c>
      <c r="G17" s="152" t="s">
        <v>215</v>
      </c>
      <c r="H17" s="200">
        <v>786.6</v>
      </c>
      <c r="I17" s="103"/>
      <c r="J17" s="103"/>
      <c r="K17" s="103"/>
    </row>
    <row r="18" spans="1:11" ht="51">
      <c r="A18" s="43">
        <v>5</v>
      </c>
      <c r="B18" s="129" t="s">
        <v>311</v>
      </c>
      <c r="C18" s="199"/>
      <c r="D18" s="199"/>
      <c r="E18" s="199"/>
      <c r="F18" s="199" t="s">
        <v>250</v>
      </c>
      <c r="G18" s="199"/>
      <c r="H18" s="153">
        <f>H19</f>
        <v>153</v>
      </c>
      <c r="I18" s="1"/>
      <c r="J18" s="1"/>
      <c r="K18" s="1"/>
    </row>
    <row r="19" spans="1:11" ht="22.5">
      <c r="A19" s="43"/>
      <c r="B19" s="219" t="s">
        <v>206</v>
      </c>
      <c r="C19" s="152">
        <v>871</v>
      </c>
      <c r="D19" s="152" t="s">
        <v>34</v>
      </c>
      <c r="E19" s="152" t="s">
        <v>25</v>
      </c>
      <c r="F19" s="152" t="s">
        <v>250</v>
      </c>
      <c r="G19" s="152" t="s">
        <v>215</v>
      </c>
      <c r="H19" s="200">
        <v>153</v>
      </c>
      <c r="I19" s="1"/>
      <c r="J19" s="1"/>
      <c r="K19" s="1"/>
    </row>
    <row r="20" spans="1:11" s="105" customFormat="1" ht="51">
      <c r="A20" s="43">
        <v>6</v>
      </c>
      <c r="B20" s="8" t="s">
        <v>251</v>
      </c>
      <c r="C20" s="199" t="s">
        <v>50</v>
      </c>
      <c r="D20" s="199" t="s">
        <v>25</v>
      </c>
      <c r="E20" s="199" t="s">
        <v>85</v>
      </c>
      <c r="F20" s="199" t="s">
        <v>252</v>
      </c>
      <c r="G20" s="199" t="s">
        <v>215</v>
      </c>
      <c r="H20" s="153">
        <v>80</v>
      </c>
      <c r="I20" s="103"/>
      <c r="J20" s="103"/>
      <c r="K20" s="103"/>
    </row>
    <row r="21" spans="1:11" s="105" customFormat="1" ht="102">
      <c r="A21" s="7">
        <v>7</v>
      </c>
      <c r="B21" s="8" t="s">
        <v>253</v>
      </c>
      <c r="C21" s="199"/>
      <c r="D21" s="199"/>
      <c r="E21" s="199"/>
      <c r="F21" s="199"/>
      <c r="G21" s="199"/>
      <c r="H21" s="220">
        <f>H22</f>
        <v>1311.6</v>
      </c>
      <c r="I21" s="103"/>
      <c r="J21" s="103"/>
      <c r="K21" s="103"/>
    </row>
    <row r="22" spans="1:11" s="105" customFormat="1" ht="22.5">
      <c r="A22" s="7"/>
      <c r="B22" s="219" t="s">
        <v>205</v>
      </c>
      <c r="C22" s="152" t="s">
        <v>50</v>
      </c>
      <c r="D22" s="152" t="s">
        <v>33</v>
      </c>
      <c r="E22" s="152" t="s">
        <v>87</v>
      </c>
      <c r="F22" s="152" t="s">
        <v>254</v>
      </c>
      <c r="G22" s="152" t="s">
        <v>220</v>
      </c>
      <c r="H22" s="7">
        <v>1311.6</v>
      </c>
      <c r="I22" s="103"/>
      <c r="J22" s="103"/>
      <c r="K22" s="103"/>
    </row>
    <row r="23" spans="1:11" s="105" customFormat="1" ht="51">
      <c r="A23" s="7">
        <v>8</v>
      </c>
      <c r="B23" s="8" t="s">
        <v>255</v>
      </c>
      <c r="C23" s="199">
        <v>871</v>
      </c>
      <c r="D23" s="199" t="s">
        <v>34</v>
      </c>
      <c r="E23" s="199" t="s">
        <v>25</v>
      </c>
      <c r="F23" s="199" t="s">
        <v>256</v>
      </c>
      <c r="G23" s="221">
        <v>244</v>
      </c>
      <c r="H23" s="221">
        <v>200</v>
      </c>
      <c r="I23" s="103"/>
      <c r="J23" s="103"/>
      <c r="K23" s="103"/>
    </row>
    <row r="24" spans="1:11" s="105" customFormat="1" ht="38.25">
      <c r="A24" s="7">
        <v>9</v>
      </c>
      <c r="B24" s="129" t="s">
        <v>257</v>
      </c>
      <c r="C24" s="199">
        <v>871</v>
      </c>
      <c r="D24" s="199" t="s">
        <v>34</v>
      </c>
      <c r="E24" s="199" t="s">
        <v>25</v>
      </c>
      <c r="F24" s="199" t="s">
        <v>258</v>
      </c>
      <c r="G24" s="203"/>
      <c r="H24" s="203">
        <f>H25+H26</f>
        <v>950</v>
      </c>
      <c r="I24" s="103"/>
      <c r="J24" s="103"/>
      <c r="K24" s="103"/>
    </row>
    <row r="25" spans="1:11" s="105" customFormat="1" ht="22.5">
      <c r="A25" s="43"/>
      <c r="B25" s="219" t="s">
        <v>205</v>
      </c>
      <c r="C25" s="152">
        <v>871</v>
      </c>
      <c r="D25" s="152" t="s">
        <v>34</v>
      </c>
      <c r="E25" s="152" t="s">
        <v>25</v>
      </c>
      <c r="F25" s="152" t="s">
        <v>258</v>
      </c>
      <c r="G25" s="7">
        <v>243</v>
      </c>
      <c r="H25" s="222">
        <v>250</v>
      </c>
      <c r="I25" s="103"/>
      <c r="J25" s="103"/>
      <c r="K25" s="103"/>
    </row>
    <row r="26" spans="1:11" s="105" customFormat="1" ht="22.5">
      <c r="A26" s="43"/>
      <c r="B26" s="219" t="s">
        <v>206</v>
      </c>
      <c r="C26" s="152">
        <v>871</v>
      </c>
      <c r="D26" s="152" t="s">
        <v>34</v>
      </c>
      <c r="E26" s="152" t="s">
        <v>25</v>
      </c>
      <c r="F26" s="152" t="s">
        <v>258</v>
      </c>
      <c r="G26" s="7">
        <v>244</v>
      </c>
      <c r="H26" s="222">
        <v>700</v>
      </c>
      <c r="I26" s="103"/>
      <c r="J26" s="103"/>
      <c r="K26" s="103"/>
    </row>
    <row r="27" spans="1:11" s="105" customFormat="1" ht="51">
      <c r="A27" s="7">
        <v>10</v>
      </c>
      <c r="B27" s="129" t="s">
        <v>259</v>
      </c>
      <c r="C27" s="199">
        <v>871</v>
      </c>
      <c r="D27" s="199" t="s">
        <v>34</v>
      </c>
      <c r="E27" s="199" t="s">
        <v>25</v>
      </c>
      <c r="F27" s="199" t="s">
        <v>260</v>
      </c>
      <c r="G27" s="203"/>
      <c r="H27" s="203">
        <f>H28+H29</f>
        <v>528</v>
      </c>
      <c r="I27" s="103"/>
      <c r="J27" s="103"/>
      <c r="K27" s="103"/>
    </row>
    <row r="28" spans="1:11" s="105" customFormat="1" ht="22.5">
      <c r="A28" s="7"/>
      <c r="B28" s="219" t="s">
        <v>205</v>
      </c>
      <c r="C28" s="152">
        <v>871</v>
      </c>
      <c r="D28" s="152" t="s">
        <v>34</v>
      </c>
      <c r="E28" s="152" t="s">
        <v>25</v>
      </c>
      <c r="F28" s="152" t="s">
        <v>260</v>
      </c>
      <c r="G28" s="7">
        <v>243</v>
      </c>
      <c r="H28" s="222">
        <v>100</v>
      </c>
      <c r="I28" s="103"/>
      <c r="J28" s="103"/>
      <c r="K28" s="103"/>
    </row>
    <row r="29" spans="1:11" s="105" customFormat="1" ht="22.5">
      <c r="A29" s="7"/>
      <c r="B29" s="219" t="s">
        <v>206</v>
      </c>
      <c r="C29" s="152">
        <v>871</v>
      </c>
      <c r="D29" s="152" t="s">
        <v>34</v>
      </c>
      <c r="E29" s="152" t="s">
        <v>25</v>
      </c>
      <c r="F29" s="152" t="s">
        <v>260</v>
      </c>
      <c r="G29" s="7">
        <v>244</v>
      </c>
      <c r="H29" s="222">
        <v>428</v>
      </c>
      <c r="I29" s="103"/>
      <c r="J29" s="103"/>
      <c r="K29" s="103"/>
    </row>
    <row r="30" spans="1:11" s="105" customFormat="1" ht="38.25">
      <c r="A30" s="7">
        <v>11</v>
      </c>
      <c r="B30" s="129" t="s">
        <v>261</v>
      </c>
      <c r="C30" s="199">
        <v>871</v>
      </c>
      <c r="D30" s="199" t="s">
        <v>38</v>
      </c>
      <c r="E30" s="199" t="s">
        <v>38</v>
      </c>
      <c r="F30" s="199" t="s">
        <v>262</v>
      </c>
      <c r="G30" s="203"/>
      <c r="H30" s="223">
        <f>H31</f>
        <v>25</v>
      </c>
      <c r="I30" s="103"/>
      <c r="J30" s="103"/>
      <c r="K30" s="103"/>
    </row>
    <row r="31" spans="1:11" s="105" customFormat="1" ht="22.5">
      <c r="A31" s="7"/>
      <c r="B31" s="219" t="s">
        <v>206</v>
      </c>
      <c r="C31" s="152">
        <v>871</v>
      </c>
      <c r="D31" s="152" t="s">
        <v>38</v>
      </c>
      <c r="E31" s="152" t="s">
        <v>38</v>
      </c>
      <c r="F31" s="152" t="s">
        <v>262</v>
      </c>
      <c r="G31" s="7">
        <v>244</v>
      </c>
      <c r="H31" s="222">
        <v>25</v>
      </c>
      <c r="I31" s="103"/>
      <c r="J31" s="103"/>
      <c r="K31" s="103"/>
    </row>
    <row r="32" spans="1:11" s="105" customFormat="1" ht="38.25">
      <c r="A32" s="7">
        <v>12</v>
      </c>
      <c r="B32" s="129" t="s">
        <v>312</v>
      </c>
      <c r="C32" s="199">
        <v>871</v>
      </c>
      <c r="D32" s="199" t="s">
        <v>39</v>
      </c>
      <c r="E32" s="199" t="s">
        <v>33</v>
      </c>
      <c r="F32" s="199" t="s">
        <v>264</v>
      </c>
      <c r="G32" s="203"/>
      <c r="H32" s="223">
        <f>H33</f>
        <v>73</v>
      </c>
      <c r="I32" s="103"/>
      <c r="J32" s="103"/>
      <c r="K32" s="103"/>
    </row>
    <row r="33" spans="1:11" s="105" customFormat="1" ht="22.5">
      <c r="A33" s="43"/>
      <c r="B33" s="219" t="s">
        <v>206</v>
      </c>
      <c r="C33" s="152">
        <v>871</v>
      </c>
      <c r="D33" s="152" t="s">
        <v>39</v>
      </c>
      <c r="E33" s="152" t="s">
        <v>33</v>
      </c>
      <c r="F33" s="152" t="s">
        <v>264</v>
      </c>
      <c r="G33" s="7">
        <v>244</v>
      </c>
      <c r="H33" s="222">
        <v>73</v>
      </c>
      <c r="I33" s="103"/>
      <c r="J33" s="103"/>
      <c r="K33" s="103"/>
    </row>
    <row r="34" spans="1:8" s="208" customFormat="1" ht="15.75">
      <c r="A34" s="205"/>
      <c r="B34" s="206" t="s">
        <v>224</v>
      </c>
      <c r="C34" s="207"/>
      <c r="D34" s="207"/>
      <c r="E34" s="207"/>
      <c r="F34" s="206"/>
      <c r="G34" s="206"/>
      <c r="H34" s="153">
        <f>H10+H11+H12+H15+H18+H20+H21+H23+H24+H27+H30+H32</f>
        <v>6776.9</v>
      </c>
    </row>
    <row r="35" spans="3:6" ht="12.75">
      <c r="C35" s="155"/>
      <c r="D35" s="155"/>
      <c r="E35" s="155"/>
      <c r="F35" s="155"/>
    </row>
  </sheetData>
  <sheetProtection/>
  <mergeCells count="4">
    <mergeCell ref="E4:H4"/>
    <mergeCell ref="A6:H6"/>
    <mergeCell ref="A7:H7"/>
    <mergeCell ref="C3:H3"/>
  </mergeCells>
  <printOptions/>
  <pageMargins left="0.75" right="0.32" top="1" bottom="1" header="0.5" footer="0.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</sheetPr>
  <dimension ref="A1:L33"/>
  <sheetViews>
    <sheetView zoomScalePageLayoutView="0" workbookViewId="0" topLeftCell="A1">
      <selection activeCell="B37" sqref="B37"/>
    </sheetView>
  </sheetViews>
  <sheetFormatPr defaultColWidth="9.140625" defaultRowHeight="12.75"/>
  <cols>
    <col min="1" max="1" width="3.7109375" style="0" customWidth="1"/>
    <col min="2" max="2" width="42.421875" style="0" customWidth="1"/>
    <col min="3" max="3" width="5.421875" style="0" customWidth="1"/>
    <col min="4" max="4" width="4.421875" style="0" customWidth="1"/>
    <col min="5" max="5" width="6.57421875" style="0" customWidth="1"/>
    <col min="6" max="6" width="7.8515625" style="0" customWidth="1"/>
    <col min="7" max="7" width="7.7109375" style="0" customWidth="1"/>
    <col min="8" max="8" width="10.7109375" style="0" customWidth="1"/>
    <col min="9" max="9" width="10.421875" style="0" customWidth="1"/>
  </cols>
  <sheetData>
    <row r="1" spans="1:12" ht="12.75">
      <c r="A1" s="1"/>
      <c r="B1" s="1"/>
      <c r="C1" s="1"/>
      <c r="D1" s="1"/>
      <c r="E1" s="1"/>
      <c r="F1" s="1" t="s">
        <v>201</v>
      </c>
      <c r="G1" s="1"/>
      <c r="H1" s="1"/>
      <c r="I1" s="128"/>
      <c r="J1" s="1"/>
      <c r="K1" s="1"/>
      <c r="L1" s="1"/>
    </row>
    <row r="2" spans="1:12" ht="12.75" customHeight="1">
      <c r="A2" s="1"/>
      <c r="B2" s="46"/>
      <c r="C2" s="46"/>
      <c r="D2" s="46"/>
      <c r="E2" s="46"/>
      <c r="F2" s="46"/>
      <c r="G2" s="46"/>
      <c r="H2" s="46"/>
      <c r="I2" s="46"/>
      <c r="J2" s="65"/>
      <c r="K2" s="65"/>
      <c r="L2" s="1"/>
    </row>
    <row r="3" spans="1:12" ht="50.25" customHeight="1">
      <c r="A3" s="1"/>
      <c r="B3" s="1"/>
      <c r="C3" s="1"/>
      <c r="D3" s="337" t="s">
        <v>267</v>
      </c>
      <c r="E3" s="337"/>
      <c r="F3" s="337"/>
      <c r="G3" s="337"/>
      <c r="H3" s="337"/>
      <c r="I3" s="337"/>
      <c r="J3" s="46"/>
      <c r="K3" s="46"/>
      <c r="L3" s="46"/>
    </row>
    <row r="4" spans="1:12" ht="12.75">
      <c r="A4" s="1"/>
      <c r="B4" s="1"/>
      <c r="C4" s="1"/>
      <c r="D4" s="1"/>
      <c r="E4" s="336" t="s">
        <v>306</v>
      </c>
      <c r="F4" s="336"/>
      <c r="G4" s="336"/>
      <c r="H4" s="336"/>
      <c r="I4" s="336"/>
      <c r="J4" s="1"/>
      <c r="K4" s="1"/>
      <c r="L4" s="1"/>
    </row>
    <row r="5" spans="1:1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70.5" customHeight="1">
      <c r="A6" s="345" t="s">
        <v>290</v>
      </c>
      <c r="B6" s="345"/>
      <c r="C6" s="345"/>
      <c r="D6" s="345"/>
      <c r="E6" s="345"/>
      <c r="F6" s="345"/>
      <c r="G6" s="345"/>
      <c r="H6" s="345"/>
      <c r="I6" s="345"/>
      <c r="J6" s="1"/>
      <c r="K6" s="1"/>
      <c r="L6" s="1"/>
    </row>
    <row r="7" spans="1:12" ht="20.25">
      <c r="A7" s="346"/>
      <c r="B7" s="346"/>
      <c r="C7" s="346"/>
      <c r="D7" s="346"/>
      <c r="E7" s="346"/>
      <c r="F7" s="346"/>
      <c r="G7" s="346"/>
      <c r="H7" s="346"/>
      <c r="I7" s="346"/>
      <c r="J7" s="1"/>
      <c r="K7" s="1"/>
      <c r="L7" s="1"/>
    </row>
    <row r="8" spans="1:12" ht="20.25">
      <c r="A8" s="123"/>
      <c r="B8" s="124"/>
      <c r="C8" s="124"/>
      <c r="D8" s="124"/>
      <c r="E8" s="124"/>
      <c r="F8" s="124"/>
      <c r="G8" s="124"/>
      <c r="H8" s="124"/>
      <c r="I8" s="1"/>
      <c r="J8" s="1"/>
      <c r="K8" s="1"/>
      <c r="L8" s="1"/>
    </row>
    <row r="9" spans="1:12" ht="36">
      <c r="A9" s="43"/>
      <c r="B9" s="125" t="s">
        <v>106</v>
      </c>
      <c r="C9" s="126" t="s">
        <v>47</v>
      </c>
      <c r="D9" s="126" t="s">
        <v>17</v>
      </c>
      <c r="E9" s="126" t="s">
        <v>49</v>
      </c>
      <c r="F9" s="127" t="s">
        <v>18</v>
      </c>
      <c r="G9" s="127" t="s">
        <v>126</v>
      </c>
      <c r="H9" s="113" t="s">
        <v>161</v>
      </c>
      <c r="I9" s="113" t="s">
        <v>162</v>
      </c>
      <c r="J9" s="1"/>
      <c r="K9" s="1"/>
      <c r="L9" s="1"/>
    </row>
    <row r="10" spans="1:11" s="105" customFormat="1" ht="63.75">
      <c r="A10" s="222">
        <v>1</v>
      </c>
      <c r="B10" s="8" t="s">
        <v>242</v>
      </c>
      <c r="C10" s="199">
        <v>871</v>
      </c>
      <c r="D10" s="199" t="s">
        <v>24</v>
      </c>
      <c r="E10" s="199" t="s">
        <v>151</v>
      </c>
      <c r="F10" s="199" t="s">
        <v>243</v>
      </c>
      <c r="G10" s="199" t="s">
        <v>215</v>
      </c>
      <c r="H10" s="113">
        <v>280</v>
      </c>
      <c r="I10" s="224">
        <v>150</v>
      </c>
      <c r="J10" s="103"/>
      <c r="K10" s="103"/>
    </row>
    <row r="11" spans="1:11" s="105" customFormat="1" ht="51">
      <c r="A11" s="222">
        <v>2</v>
      </c>
      <c r="B11" s="8" t="s">
        <v>244</v>
      </c>
      <c r="C11" s="199" t="s">
        <v>50</v>
      </c>
      <c r="D11" s="199" t="s">
        <v>34</v>
      </c>
      <c r="E11" s="199" t="s">
        <v>24</v>
      </c>
      <c r="F11" s="199" t="s">
        <v>245</v>
      </c>
      <c r="G11" s="199" t="s">
        <v>220</v>
      </c>
      <c r="H11" s="153">
        <v>855.1</v>
      </c>
      <c r="I11" s="225">
        <v>826.6</v>
      </c>
      <c r="J11" s="103"/>
      <c r="K11" s="103"/>
    </row>
    <row r="12" spans="1:11" s="105" customFormat="1" ht="63.75">
      <c r="A12" s="222">
        <v>3</v>
      </c>
      <c r="B12" s="8" t="s">
        <v>287</v>
      </c>
      <c r="C12" s="199" t="s">
        <v>50</v>
      </c>
      <c r="D12" s="199"/>
      <c r="E12" s="199"/>
      <c r="F12" s="199" t="s">
        <v>246</v>
      </c>
      <c r="G12" s="199"/>
      <c r="H12" s="153">
        <f>SUM(H13:H14)</f>
        <v>1000</v>
      </c>
      <c r="I12" s="225">
        <f>I13+I14</f>
        <v>1000</v>
      </c>
      <c r="J12" s="103"/>
      <c r="K12" s="103"/>
    </row>
    <row r="13" spans="1:12" s="105" customFormat="1" ht="22.5">
      <c r="A13" s="222"/>
      <c r="B13" s="219" t="s">
        <v>205</v>
      </c>
      <c r="C13" s="152" t="s">
        <v>50</v>
      </c>
      <c r="D13" s="152" t="s">
        <v>34</v>
      </c>
      <c r="E13" s="152" t="s">
        <v>31</v>
      </c>
      <c r="F13" s="152" t="s">
        <v>246</v>
      </c>
      <c r="G13" s="152" t="s">
        <v>220</v>
      </c>
      <c r="H13" s="200">
        <v>300</v>
      </c>
      <c r="I13" s="200">
        <v>300</v>
      </c>
      <c r="J13" s="103"/>
      <c r="K13" s="103"/>
      <c r="L13" s="103"/>
    </row>
    <row r="14" spans="1:12" s="105" customFormat="1" ht="22.5">
      <c r="A14" s="222"/>
      <c r="B14" s="219" t="s">
        <v>206</v>
      </c>
      <c r="C14" s="152" t="s">
        <v>50</v>
      </c>
      <c r="D14" s="152" t="s">
        <v>34</v>
      </c>
      <c r="E14" s="152" t="s">
        <v>31</v>
      </c>
      <c r="F14" s="152" t="s">
        <v>246</v>
      </c>
      <c r="G14" s="152" t="s">
        <v>215</v>
      </c>
      <c r="H14" s="200">
        <v>700</v>
      </c>
      <c r="I14" s="226">
        <v>700</v>
      </c>
      <c r="J14" s="103"/>
      <c r="K14" s="103"/>
      <c r="L14" s="103"/>
    </row>
    <row r="15" spans="1:9" ht="51">
      <c r="A15" s="222">
        <v>4</v>
      </c>
      <c r="B15" s="8" t="s">
        <v>247</v>
      </c>
      <c r="C15" s="199" t="s">
        <v>50</v>
      </c>
      <c r="D15" s="199"/>
      <c r="E15" s="199"/>
      <c r="F15" s="199" t="s">
        <v>248</v>
      </c>
      <c r="G15" s="199"/>
      <c r="H15" s="153">
        <f>SUM(H16:H17)</f>
        <v>1026.6</v>
      </c>
      <c r="I15" s="225">
        <f>I16+I17</f>
        <v>1246</v>
      </c>
    </row>
    <row r="16" spans="1:9" ht="22.5">
      <c r="A16" s="222"/>
      <c r="B16" s="219" t="s">
        <v>205</v>
      </c>
      <c r="C16" s="152" t="s">
        <v>50</v>
      </c>
      <c r="D16" s="152" t="s">
        <v>34</v>
      </c>
      <c r="E16" s="152" t="s">
        <v>31</v>
      </c>
      <c r="F16" s="152" t="s">
        <v>248</v>
      </c>
      <c r="G16" s="152" t="s">
        <v>220</v>
      </c>
      <c r="H16" s="200">
        <v>240</v>
      </c>
      <c r="I16" s="226">
        <v>1160</v>
      </c>
    </row>
    <row r="17" spans="1:9" ht="22.5">
      <c r="A17" s="222"/>
      <c r="B17" s="219" t="s">
        <v>206</v>
      </c>
      <c r="C17" s="152" t="s">
        <v>50</v>
      </c>
      <c r="D17" s="152" t="s">
        <v>34</v>
      </c>
      <c r="E17" s="152" t="s">
        <v>31</v>
      </c>
      <c r="F17" s="152" t="s">
        <v>248</v>
      </c>
      <c r="G17" s="152" t="s">
        <v>215</v>
      </c>
      <c r="H17" s="200">
        <v>786.6</v>
      </c>
      <c r="I17" s="226">
        <v>86</v>
      </c>
    </row>
    <row r="18" spans="1:9" ht="51">
      <c r="A18" s="43">
        <v>5</v>
      </c>
      <c r="B18" s="8" t="s">
        <v>251</v>
      </c>
      <c r="C18" s="199" t="s">
        <v>50</v>
      </c>
      <c r="D18" s="199" t="s">
        <v>25</v>
      </c>
      <c r="E18" s="199" t="s">
        <v>85</v>
      </c>
      <c r="F18" s="199" t="s">
        <v>252</v>
      </c>
      <c r="G18" s="199" t="s">
        <v>215</v>
      </c>
      <c r="H18" s="153">
        <v>80</v>
      </c>
      <c r="I18" s="220">
        <v>80</v>
      </c>
    </row>
    <row r="19" spans="1:9" ht="114.75">
      <c r="A19" s="43">
        <v>6</v>
      </c>
      <c r="B19" s="8" t="s">
        <v>253</v>
      </c>
      <c r="C19" s="199"/>
      <c r="D19" s="199"/>
      <c r="E19" s="199"/>
      <c r="F19" s="199"/>
      <c r="G19" s="199"/>
      <c r="H19" s="220">
        <f>H20</f>
        <v>1300</v>
      </c>
      <c r="I19" s="203">
        <f>I20</f>
        <v>1300</v>
      </c>
    </row>
    <row r="20" spans="1:9" ht="22.5">
      <c r="A20" s="43"/>
      <c r="B20" s="219" t="s">
        <v>205</v>
      </c>
      <c r="C20" s="152" t="s">
        <v>50</v>
      </c>
      <c r="D20" s="152" t="s">
        <v>33</v>
      </c>
      <c r="E20" s="152" t="s">
        <v>87</v>
      </c>
      <c r="F20" s="152" t="s">
        <v>254</v>
      </c>
      <c r="G20" s="152" t="s">
        <v>220</v>
      </c>
      <c r="H20" s="7">
        <v>1300</v>
      </c>
      <c r="I20" s="7">
        <v>1300</v>
      </c>
    </row>
    <row r="21" spans="1:9" ht="51">
      <c r="A21" s="43">
        <v>7</v>
      </c>
      <c r="B21" s="8" t="s">
        <v>255</v>
      </c>
      <c r="C21" s="199">
        <v>871</v>
      </c>
      <c r="D21" s="199" t="s">
        <v>34</v>
      </c>
      <c r="E21" s="199" t="s">
        <v>25</v>
      </c>
      <c r="F21" s="199" t="s">
        <v>256</v>
      </c>
      <c r="G21" s="221">
        <v>244</v>
      </c>
      <c r="H21" s="221">
        <v>200</v>
      </c>
      <c r="I21" s="203">
        <v>200</v>
      </c>
    </row>
    <row r="22" spans="1:9" ht="51">
      <c r="A22" s="43">
        <v>8</v>
      </c>
      <c r="B22" s="129" t="s">
        <v>257</v>
      </c>
      <c r="C22" s="199">
        <v>871</v>
      </c>
      <c r="D22" s="199" t="s">
        <v>34</v>
      </c>
      <c r="E22" s="199" t="s">
        <v>25</v>
      </c>
      <c r="F22" s="199" t="s">
        <v>258</v>
      </c>
      <c r="G22" s="203"/>
      <c r="H22" s="203">
        <f>H23+H24</f>
        <v>1000</v>
      </c>
      <c r="I22" s="141">
        <f>I23+I24</f>
        <v>1050</v>
      </c>
    </row>
    <row r="23" spans="1:9" ht="22.5">
      <c r="A23" s="43"/>
      <c r="B23" s="219" t="s">
        <v>205</v>
      </c>
      <c r="C23" s="152">
        <v>871</v>
      </c>
      <c r="D23" s="152" t="s">
        <v>34</v>
      </c>
      <c r="E23" s="152" t="s">
        <v>25</v>
      </c>
      <c r="F23" s="152" t="s">
        <v>258</v>
      </c>
      <c r="G23" s="7">
        <v>243</v>
      </c>
      <c r="H23" s="222">
        <v>250</v>
      </c>
      <c r="I23" s="43">
        <v>250</v>
      </c>
    </row>
    <row r="24" spans="1:9" ht="22.5">
      <c r="A24" s="43"/>
      <c r="B24" s="219" t="s">
        <v>206</v>
      </c>
      <c r="C24" s="152">
        <v>871</v>
      </c>
      <c r="D24" s="152" t="s">
        <v>34</v>
      </c>
      <c r="E24" s="152" t="s">
        <v>25</v>
      </c>
      <c r="F24" s="152" t="s">
        <v>258</v>
      </c>
      <c r="G24" s="7">
        <v>244</v>
      </c>
      <c r="H24" s="222">
        <v>750</v>
      </c>
      <c r="I24" s="43">
        <v>800</v>
      </c>
    </row>
    <row r="25" spans="1:9" ht="63.75">
      <c r="A25" s="43">
        <v>9</v>
      </c>
      <c r="B25" s="129" t="s">
        <v>259</v>
      </c>
      <c r="C25" s="199">
        <v>871</v>
      </c>
      <c r="D25" s="199" t="s">
        <v>34</v>
      </c>
      <c r="E25" s="199" t="s">
        <v>25</v>
      </c>
      <c r="F25" s="199" t="s">
        <v>260</v>
      </c>
      <c r="G25" s="203"/>
      <c r="H25" s="203">
        <f>H26+H27</f>
        <v>423</v>
      </c>
      <c r="I25" s="141">
        <f>I26+I27</f>
        <v>417</v>
      </c>
    </row>
    <row r="26" spans="1:9" ht="22.5">
      <c r="A26" s="43"/>
      <c r="B26" s="219" t="s">
        <v>205</v>
      </c>
      <c r="C26" s="152">
        <v>871</v>
      </c>
      <c r="D26" s="152" t="s">
        <v>34</v>
      </c>
      <c r="E26" s="152" t="s">
        <v>25</v>
      </c>
      <c r="F26" s="152" t="s">
        <v>260</v>
      </c>
      <c r="G26" s="7">
        <v>243</v>
      </c>
      <c r="H26" s="222">
        <v>100</v>
      </c>
      <c r="I26" s="43">
        <v>100</v>
      </c>
    </row>
    <row r="27" spans="1:9" ht="22.5">
      <c r="A27" s="43"/>
      <c r="B27" s="219" t="s">
        <v>206</v>
      </c>
      <c r="C27" s="152">
        <v>871</v>
      </c>
      <c r="D27" s="152" t="s">
        <v>34</v>
      </c>
      <c r="E27" s="152" t="s">
        <v>25</v>
      </c>
      <c r="F27" s="152" t="s">
        <v>260</v>
      </c>
      <c r="G27" s="7">
        <v>244</v>
      </c>
      <c r="H27" s="222">
        <v>323</v>
      </c>
      <c r="I27" s="43">
        <v>317</v>
      </c>
    </row>
    <row r="28" spans="1:9" ht="38.25">
      <c r="A28" s="43">
        <v>10</v>
      </c>
      <c r="B28" s="129" t="s">
        <v>312</v>
      </c>
      <c r="C28" s="199">
        <v>871</v>
      </c>
      <c r="D28" s="199" t="s">
        <v>39</v>
      </c>
      <c r="E28" s="199" t="s">
        <v>33</v>
      </c>
      <c r="F28" s="199" t="s">
        <v>264</v>
      </c>
      <c r="G28" s="203"/>
      <c r="H28" s="223">
        <f>H29</f>
        <v>73</v>
      </c>
      <c r="I28" s="141">
        <f>I29</f>
        <v>73</v>
      </c>
    </row>
    <row r="29" spans="1:9" ht="22.5">
      <c r="A29" s="43"/>
      <c r="B29" s="219" t="s">
        <v>206</v>
      </c>
      <c r="C29" s="152">
        <v>871</v>
      </c>
      <c r="D29" s="152" t="s">
        <v>39</v>
      </c>
      <c r="E29" s="152" t="s">
        <v>33</v>
      </c>
      <c r="F29" s="152" t="s">
        <v>264</v>
      </c>
      <c r="G29" s="7">
        <v>244</v>
      </c>
      <c r="H29" s="222">
        <v>73</v>
      </c>
      <c r="I29" s="43">
        <v>73</v>
      </c>
    </row>
    <row r="30" spans="1:9" ht="51">
      <c r="A30" s="43">
        <v>11</v>
      </c>
      <c r="B30" s="129" t="s">
        <v>313</v>
      </c>
      <c r="C30" s="199"/>
      <c r="D30" s="199"/>
      <c r="E30" s="199"/>
      <c r="F30" s="199" t="s">
        <v>250</v>
      </c>
      <c r="G30" s="199"/>
      <c r="H30" s="153">
        <f>H31</f>
        <v>163</v>
      </c>
      <c r="I30" s="141">
        <f>I31</f>
        <v>174</v>
      </c>
    </row>
    <row r="31" spans="1:9" ht="22.5">
      <c r="A31" s="43"/>
      <c r="B31" s="219" t="s">
        <v>206</v>
      </c>
      <c r="C31" s="152">
        <v>871</v>
      </c>
      <c r="D31" s="152" t="s">
        <v>34</v>
      </c>
      <c r="E31" s="152" t="s">
        <v>25</v>
      </c>
      <c r="F31" s="152" t="s">
        <v>250</v>
      </c>
      <c r="G31" s="152" t="s">
        <v>215</v>
      </c>
      <c r="H31" s="200">
        <v>163</v>
      </c>
      <c r="I31" s="43">
        <v>174</v>
      </c>
    </row>
    <row r="32" spans="1:9" s="208" customFormat="1" ht="21.75" customHeight="1">
      <c r="A32" s="205"/>
      <c r="B32" s="206" t="s">
        <v>224</v>
      </c>
      <c r="C32" s="207"/>
      <c r="D32" s="207"/>
      <c r="E32" s="207"/>
      <c r="F32" s="206"/>
      <c r="G32" s="206"/>
      <c r="H32" s="217">
        <f>H10+H11+H12+H15+H18+H19+H21+H22+H25+H28+H30</f>
        <v>6400.7</v>
      </c>
      <c r="I32" s="217">
        <f>I10+I11+I12+I15+I18+I19+I21+I22+I25+I28+I30</f>
        <v>6516.6</v>
      </c>
    </row>
    <row r="33" spans="3:6" ht="12.75">
      <c r="C33" s="155"/>
      <c r="D33" s="155"/>
      <c r="E33" s="155"/>
      <c r="F33" s="155"/>
    </row>
  </sheetData>
  <sheetProtection/>
  <mergeCells count="4">
    <mergeCell ref="E4:I4"/>
    <mergeCell ref="D3:I3"/>
    <mergeCell ref="A6:I6"/>
    <mergeCell ref="A7:I7"/>
  </mergeCells>
  <printOptions/>
  <pageMargins left="0.75" right="0.32" top="1" bottom="1" header="0.5" footer="0.5"/>
  <pageSetup horizontalDpi="300" verticalDpi="3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1"/>
  </sheetPr>
  <dimension ref="A1:F23"/>
  <sheetViews>
    <sheetView zoomScalePageLayoutView="0" workbookViewId="0" topLeftCell="A1">
      <selection activeCell="H5" sqref="H5"/>
    </sheetView>
  </sheetViews>
  <sheetFormatPr defaultColWidth="9.140625" defaultRowHeight="12.75"/>
  <cols>
    <col min="1" max="1" width="23.140625" style="0" customWidth="1"/>
    <col min="2" max="2" width="49.421875" style="0" customWidth="1"/>
    <col min="3" max="3" width="20.8515625" style="0" customWidth="1"/>
    <col min="4" max="4" width="0.2890625" style="0" hidden="1" customWidth="1"/>
    <col min="5" max="5" width="9.140625" style="0" hidden="1" customWidth="1"/>
    <col min="6" max="6" width="0.42578125" style="0" hidden="1" customWidth="1"/>
  </cols>
  <sheetData>
    <row r="1" spans="2:4" ht="12.75">
      <c r="B1" s="348" t="s">
        <v>115</v>
      </c>
      <c r="C1" s="348"/>
      <c r="D1" s="348"/>
    </row>
    <row r="2" spans="2:6" ht="17.25" customHeight="1">
      <c r="B2" s="333" t="s">
        <v>355</v>
      </c>
      <c r="C2" s="333"/>
      <c r="D2" s="333"/>
      <c r="E2" s="333"/>
      <c r="F2" s="333"/>
    </row>
    <row r="3" spans="2:3" ht="37.5" customHeight="1">
      <c r="B3" s="333" t="s">
        <v>344</v>
      </c>
      <c r="C3" s="336"/>
    </row>
    <row r="4" spans="1:3" ht="52.5" customHeight="1">
      <c r="A4" s="347" t="s">
        <v>345</v>
      </c>
      <c r="B4" s="347"/>
      <c r="C4" s="347"/>
    </row>
    <row r="7" spans="1:3" ht="29.25" customHeight="1">
      <c r="A7" s="47" t="s">
        <v>315</v>
      </c>
      <c r="B7" s="47" t="s">
        <v>316</v>
      </c>
      <c r="C7" s="47" t="s">
        <v>317</v>
      </c>
    </row>
    <row r="8" spans="1:3" ht="15.75" customHeight="1" hidden="1">
      <c r="A8" s="50"/>
      <c r="B8" s="48" t="s">
        <v>318</v>
      </c>
      <c r="C8" s="79"/>
    </row>
    <row r="9" spans="1:3" ht="0.75" customHeight="1" hidden="1">
      <c r="A9" s="75" t="s">
        <v>319</v>
      </c>
      <c r="B9" s="68" t="s">
        <v>320</v>
      </c>
      <c r="C9" s="72">
        <f>SUM(C10-C12)</f>
        <v>0</v>
      </c>
    </row>
    <row r="10" spans="1:3" ht="15.75" customHeight="1" hidden="1">
      <c r="A10" s="51" t="s">
        <v>321</v>
      </c>
      <c r="B10" s="78" t="s">
        <v>322</v>
      </c>
      <c r="C10" s="49">
        <f>SUM(C11)</f>
        <v>0</v>
      </c>
    </row>
    <row r="11" spans="1:3" ht="15.75" customHeight="1" hidden="1">
      <c r="A11" s="51" t="s">
        <v>323</v>
      </c>
      <c r="B11" s="78" t="s">
        <v>54</v>
      </c>
      <c r="C11" s="49"/>
    </row>
    <row r="12" spans="1:3" ht="15.75" customHeight="1" hidden="1">
      <c r="A12" s="51" t="s">
        <v>324</v>
      </c>
      <c r="B12" s="78" t="s">
        <v>325</v>
      </c>
      <c r="C12" s="49">
        <f>SUM(C13)</f>
        <v>0</v>
      </c>
    </row>
    <row r="13" spans="1:3" ht="15.75" customHeight="1" hidden="1">
      <c r="A13" s="51" t="s">
        <v>326</v>
      </c>
      <c r="B13" s="78" t="s">
        <v>327</v>
      </c>
      <c r="C13" s="49"/>
    </row>
    <row r="14" spans="1:3" ht="25.5">
      <c r="A14" s="75" t="s">
        <v>328</v>
      </c>
      <c r="B14" s="68" t="s">
        <v>329</v>
      </c>
      <c r="C14" s="72">
        <f>C19-C15</f>
        <v>758.5</v>
      </c>
    </row>
    <row r="15" spans="1:3" ht="12.75">
      <c r="A15" s="69" t="s">
        <v>330</v>
      </c>
      <c r="B15" s="70" t="s">
        <v>331</v>
      </c>
      <c r="C15" s="73">
        <v>13359.3</v>
      </c>
    </row>
    <row r="16" spans="1:3" ht="12.75">
      <c r="A16" s="69" t="s">
        <v>332</v>
      </c>
      <c r="B16" s="70" t="s">
        <v>333</v>
      </c>
      <c r="C16" s="73">
        <f>C17</f>
        <v>13359.3</v>
      </c>
    </row>
    <row r="17" spans="1:3" ht="12.75">
      <c r="A17" s="69" t="s">
        <v>334</v>
      </c>
      <c r="B17" s="70" t="s">
        <v>335</v>
      </c>
      <c r="C17" s="73">
        <f>C18</f>
        <v>13359.3</v>
      </c>
    </row>
    <row r="18" spans="1:3" ht="25.5">
      <c r="A18" s="69" t="s">
        <v>336</v>
      </c>
      <c r="B18" s="71" t="s">
        <v>66</v>
      </c>
      <c r="C18" s="74">
        <v>13359.3</v>
      </c>
    </row>
    <row r="19" spans="1:3" ht="12.75">
      <c r="A19" s="69" t="s">
        <v>337</v>
      </c>
      <c r="B19" s="70" t="s">
        <v>338</v>
      </c>
      <c r="C19" s="73">
        <v>14117.8</v>
      </c>
    </row>
    <row r="20" spans="1:3" ht="12.75">
      <c r="A20" s="69" t="s">
        <v>339</v>
      </c>
      <c r="B20" s="70" t="s">
        <v>340</v>
      </c>
      <c r="C20" s="73">
        <v>14117.8</v>
      </c>
    </row>
    <row r="21" spans="1:3" ht="12.75">
      <c r="A21" s="69" t="s">
        <v>341</v>
      </c>
      <c r="B21" s="70" t="s">
        <v>342</v>
      </c>
      <c r="C21" s="73">
        <v>14117.8</v>
      </c>
    </row>
    <row r="22" spans="1:3" ht="25.5">
      <c r="A22" s="69" t="s">
        <v>343</v>
      </c>
      <c r="B22" s="71" t="s">
        <v>67</v>
      </c>
      <c r="C22" s="74">
        <v>14117.8</v>
      </c>
    </row>
    <row r="23" spans="1:3" ht="0.75" customHeight="1">
      <c r="A23" s="53"/>
      <c r="B23" s="54"/>
      <c r="C23" s="55"/>
    </row>
  </sheetData>
  <sheetProtection/>
  <mergeCells count="4">
    <mergeCell ref="A4:C4"/>
    <mergeCell ref="B3:C3"/>
    <mergeCell ref="B1:D1"/>
    <mergeCell ref="B2:F2"/>
  </mergeCells>
  <printOptions/>
  <pageMargins left="0.75" right="0.28" top="0.27" bottom="0.39" header="0.17" footer="0.28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D14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11.57421875" style="1" customWidth="1"/>
    <col min="2" max="2" width="30.00390625" style="1" customWidth="1"/>
    <col min="3" max="3" width="40.00390625" style="1" customWidth="1"/>
    <col min="4" max="4" width="13.421875" style="1" customWidth="1"/>
    <col min="5" max="16384" width="9.140625" style="1" customWidth="1"/>
  </cols>
  <sheetData>
    <row r="1" spans="3:4" ht="30">
      <c r="C1" s="134"/>
      <c r="D1" s="134" t="s">
        <v>53</v>
      </c>
    </row>
    <row r="2" spans="3:4" ht="12.75" customHeight="1">
      <c r="C2" s="323" t="s">
        <v>230</v>
      </c>
      <c r="D2" s="323"/>
    </row>
    <row r="3" spans="3:4" ht="48.75" customHeight="1">
      <c r="C3" s="322" t="s">
        <v>235</v>
      </c>
      <c r="D3" s="322"/>
    </row>
    <row r="4" spans="3:4" ht="19.5" customHeight="1">
      <c r="C4" s="137"/>
      <c r="D4" s="137" t="s">
        <v>306</v>
      </c>
    </row>
    <row r="5" spans="3:4" ht="19.5" customHeight="1">
      <c r="C5" s="132"/>
      <c r="D5" s="132"/>
    </row>
    <row r="6" spans="1:4" ht="54.75" customHeight="1">
      <c r="A6" s="175"/>
      <c r="B6" s="328" t="s">
        <v>236</v>
      </c>
      <c r="C6" s="328"/>
      <c r="D6" s="328"/>
    </row>
    <row r="7" spans="1:4" ht="15.75">
      <c r="A7" s="175"/>
      <c r="B7" s="329"/>
      <c r="C7" s="329"/>
      <c r="D7" s="329"/>
    </row>
    <row r="8" spans="1:4" ht="33.75" customHeight="1">
      <c r="A8" s="324" t="s">
        <v>70</v>
      </c>
      <c r="B8" s="325"/>
      <c r="C8" s="326" t="s">
        <v>135</v>
      </c>
      <c r="D8" s="326" t="s">
        <v>195</v>
      </c>
    </row>
    <row r="9" spans="1:4" ht="57">
      <c r="A9" s="176" t="s">
        <v>72</v>
      </c>
      <c r="B9" s="177" t="s">
        <v>52</v>
      </c>
      <c r="C9" s="327"/>
      <c r="D9" s="327"/>
    </row>
    <row r="10" spans="1:4" ht="63">
      <c r="A10" s="178" t="s">
        <v>186</v>
      </c>
      <c r="B10" s="156" t="s">
        <v>196</v>
      </c>
      <c r="C10" s="179" t="s">
        <v>197</v>
      </c>
      <c r="D10" s="180">
        <v>100</v>
      </c>
    </row>
    <row r="11" spans="1:4" ht="47.25">
      <c r="A11" s="178" t="s">
        <v>186</v>
      </c>
      <c r="B11" s="133" t="s">
        <v>187</v>
      </c>
      <c r="C11" s="181" t="s">
        <v>188</v>
      </c>
      <c r="D11" s="180">
        <v>100</v>
      </c>
    </row>
    <row r="12" spans="1:4" ht="31.5">
      <c r="A12" s="178" t="s">
        <v>186</v>
      </c>
      <c r="B12" s="156" t="s">
        <v>189</v>
      </c>
      <c r="C12" s="182" t="s">
        <v>190</v>
      </c>
      <c r="D12" s="180">
        <v>100</v>
      </c>
    </row>
    <row r="13" spans="1:4" ht="31.5">
      <c r="A13" s="178" t="s">
        <v>186</v>
      </c>
      <c r="B13" s="183" t="s">
        <v>167</v>
      </c>
      <c r="C13" s="182" t="s">
        <v>100</v>
      </c>
      <c r="D13" s="180">
        <v>100</v>
      </c>
    </row>
    <row r="14" spans="1:4" ht="31.5">
      <c r="A14" s="178" t="s">
        <v>186</v>
      </c>
      <c r="B14" s="183" t="s">
        <v>111</v>
      </c>
      <c r="C14" s="182" t="s">
        <v>112</v>
      </c>
      <c r="D14" s="180">
        <v>100</v>
      </c>
    </row>
  </sheetData>
  <sheetProtection/>
  <mergeCells count="7">
    <mergeCell ref="C3:D3"/>
    <mergeCell ref="C2:D2"/>
    <mergeCell ref="A8:B8"/>
    <mergeCell ref="C8:C9"/>
    <mergeCell ref="D8:D9"/>
    <mergeCell ref="B6:D6"/>
    <mergeCell ref="B7:D7"/>
  </mergeCells>
  <printOptions/>
  <pageMargins left="0.64" right="0.17" top="0.36" bottom="1" header="0.28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F15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6.7109375" style="0" bestFit="1" customWidth="1"/>
    <col min="2" max="2" width="20.8515625" style="0" customWidth="1"/>
    <col min="3" max="3" width="62.00390625" style="0" customWidth="1"/>
  </cols>
  <sheetData>
    <row r="1" spans="1:3" ht="12.75">
      <c r="A1" s="1"/>
      <c r="B1" s="1"/>
      <c r="C1" s="45" t="s">
        <v>92</v>
      </c>
    </row>
    <row r="2" spans="1:3" ht="12.75" customHeight="1">
      <c r="A2" s="1"/>
      <c r="B2" s="81"/>
      <c r="C2" s="81" t="s">
        <v>230</v>
      </c>
    </row>
    <row r="3" spans="1:3" ht="63" customHeight="1">
      <c r="A3" s="1"/>
      <c r="B3" s="82"/>
      <c r="C3" s="82" t="s">
        <v>231</v>
      </c>
    </row>
    <row r="4" spans="1:3" ht="15">
      <c r="A4" s="1"/>
      <c r="B4" s="45"/>
      <c r="C4" s="137" t="s">
        <v>307</v>
      </c>
    </row>
    <row r="5" spans="1:6" ht="12.75">
      <c r="A5" s="1"/>
      <c r="B5" s="1"/>
      <c r="C5" s="45"/>
      <c r="D5" s="112"/>
      <c r="E5" s="112"/>
      <c r="F5" s="112"/>
    </row>
    <row r="6" spans="1:3" ht="12.75">
      <c r="A6" s="1"/>
      <c r="B6" s="1"/>
      <c r="C6" s="1"/>
    </row>
    <row r="7" spans="1:3" ht="84.75" customHeight="1">
      <c r="A7" s="330" t="s">
        <v>237</v>
      </c>
      <c r="B7" s="330"/>
      <c r="C7" s="330"/>
    </row>
    <row r="8" spans="1:3" ht="36.75" customHeight="1">
      <c r="A8" s="1"/>
      <c r="B8" s="1"/>
      <c r="C8" s="1"/>
    </row>
    <row r="9" spans="1:3" ht="47.25">
      <c r="A9" s="52" t="s">
        <v>63</v>
      </c>
      <c r="B9" s="52" t="s">
        <v>64</v>
      </c>
      <c r="C9" s="52" t="s">
        <v>16</v>
      </c>
    </row>
    <row r="10" spans="1:3" ht="28.5" customHeight="1">
      <c r="A10" s="147">
        <v>871</v>
      </c>
      <c r="B10" s="331" t="s">
        <v>285</v>
      </c>
      <c r="C10" s="332"/>
    </row>
    <row r="11" spans="1:3" ht="31.5" hidden="1">
      <c r="A11" s="66">
        <v>871</v>
      </c>
      <c r="B11" s="67" t="s">
        <v>78</v>
      </c>
      <c r="C11" s="48" t="s">
        <v>54</v>
      </c>
    </row>
    <row r="12" spans="1:3" ht="31.5" hidden="1">
      <c r="A12" s="66">
        <v>871</v>
      </c>
      <c r="B12" s="67" t="s">
        <v>79</v>
      </c>
      <c r="C12" s="48" t="s">
        <v>65</v>
      </c>
    </row>
    <row r="13" spans="1:3" ht="31.5">
      <c r="A13" s="101">
        <v>871</v>
      </c>
      <c r="B13" s="67" t="s">
        <v>80</v>
      </c>
      <c r="C13" s="48" t="s">
        <v>66</v>
      </c>
    </row>
    <row r="14" spans="1:3" ht="31.5">
      <c r="A14" s="101">
        <v>871</v>
      </c>
      <c r="B14" s="67" t="s">
        <v>81</v>
      </c>
      <c r="C14" s="48" t="s">
        <v>67</v>
      </c>
    </row>
    <row r="15" spans="1:3" ht="12.75">
      <c r="A15" s="1"/>
      <c r="B15" s="1"/>
      <c r="C15" s="1"/>
    </row>
  </sheetData>
  <sheetProtection/>
  <mergeCells count="2">
    <mergeCell ref="A7:C7"/>
    <mergeCell ref="B10:C10"/>
  </mergeCells>
  <printOptions/>
  <pageMargins left="0.75" right="0.3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F15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4.8515625" style="1" customWidth="1"/>
    <col min="2" max="2" width="68.421875" style="1" customWidth="1"/>
    <col min="3" max="3" width="14.28125" style="1" customWidth="1"/>
    <col min="4" max="6" width="9.140625" style="1" hidden="1" customWidth="1"/>
    <col min="7" max="16384" width="9.140625" style="1" customWidth="1"/>
  </cols>
  <sheetData>
    <row r="1" ht="12.75">
      <c r="C1" s="45" t="s">
        <v>51</v>
      </c>
    </row>
    <row r="2" spans="2:3" ht="15.75">
      <c r="B2" s="81"/>
      <c r="C2" s="81" t="s">
        <v>230</v>
      </c>
    </row>
    <row r="3" spans="2:6" ht="15.75" customHeight="1">
      <c r="B3" s="333" t="s">
        <v>353</v>
      </c>
      <c r="C3" s="333"/>
      <c r="D3" s="333"/>
      <c r="E3" s="333"/>
      <c r="F3" s="333"/>
    </row>
    <row r="4" spans="2:6" ht="41.25" customHeight="1">
      <c r="B4" s="334" t="s">
        <v>354</v>
      </c>
      <c r="C4" s="335"/>
      <c r="D4" s="335"/>
      <c r="E4" s="335"/>
      <c r="F4" s="335"/>
    </row>
    <row r="5" spans="2:3" ht="12.75">
      <c r="B5" s="45"/>
      <c r="C5" s="45" t="s">
        <v>306</v>
      </c>
    </row>
    <row r="6" ht="12.75">
      <c r="C6" s="45"/>
    </row>
    <row r="8" spans="1:3" ht="84.75" customHeight="1">
      <c r="A8" s="330" t="s">
        <v>238</v>
      </c>
      <c r="B8" s="330"/>
      <c r="C8" s="330"/>
    </row>
    <row r="9" spans="1:3" ht="69.75" customHeight="1">
      <c r="A9" s="99"/>
      <c r="B9" s="99"/>
      <c r="C9" s="138" t="s">
        <v>48</v>
      </c>
    </row>
    <row r="10" spans="1:3" ht="38.25" customHeight="1">
      <c r="A10" s="7"/>
      <c r="B10" s="111" t="s">
        <v>96</v>
      </c>
      <c r="C10" s="111" t="s">
        <v>113</v>
      </c>
    </row>
    <row r="11" spans="1:3" ht="18.75">
      <c r="A11" s="110">
        <v>1</v>
      </c>
      <c r="B11" s="109" t="s">
        <v>93</v>
      </c>
      <c r="C11" s="100">
        <v>12.4</v>
      </c>
    </row>
    <row r="12" spans="1:3" ht="37.5">
      <c r="A12" s="110">
        <v>2</v>
      </c>
      <c r="B12" s="109" t="s">
        <v>94</v>
      </c>
      <c r="C12" s="100">
        <v>75.8</v>
      </c>
    </row>
    <row r="13" spans="1:3" ht="18.75">
      <c r="A13" s="110">
        <v>3</v>
      </c>
      <c r="B13" s="109" t="s">
        <v>137</v>
      </c>
      <c r="C13" s="100">
        <v>29.4</v>
      </c>
    </row>
    <row r="14" spans="1:3" ht="19.5" customHeight="1">
      <c r="A14" s="110">
        <v>4</v>
      </c>
      <c r="B14" s="279" t="s">
        <v>347</v>
      </c>
      <c r="C14" s="100">
        <v>32.3</v>
      </c>
    </row>
    <row r="15" spans="1:3" ht="18.75">
      <c r="A15" s="7"/>
      <c r="B15" s="109" t="s">
        <v>95</v>
      </c>
      <c r="C15" s="100">
        <f>SUM(C11:C14)</f>
        <v>149.89999999999998</v>
      </c>
    </row>
  </sheetData>
  <sheetProtection/>
  <mergeCells count="3">
    <mergeCell ref="B3:F3"/>
    <mergeCell ref="B4:F4"/>
    <mergeCell ref="A8:C8"/>
  </mergeCells>
  <printOptions/>
  <pageMargins left="0.75" right="0.4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E17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57421875" style="0" customWidth="1"/>
    <col min="2" max="2" width="47.57421875" style="0" customWidth="1"/>
  </cols>
  <sheetData>
    <row r="1" spans="3:5" ht="12.75">
      <c r="C1" s="336" t="s">
        <v>88</v>
      </c>
      <c r="D1" s="336"/>
      <c r="E1" s="336"/>
    </row>
    <row r="2" spans="3:5" ht="26.25" customHeight="1">
      <c r="C2" s="337" t="s">
        <v>239</v>
      </c>
      <c r="D2" s="337"/>
      <c r="E2" s="337"/>
    </row>
    <row r="3" spans="3:5" ht="65.25" customHeight="1">
      <c r="C3" s="337" t="s">
        <v>231</v>
      </c>
      <c r="D3" s="337"/>
      <c r="E3" s="337"/>
    </row>
    <row r="4" spans="3:4" ht="12.75">
      <c r="C4" s="65"/>
      <c r="D4" s="65"/>
    </row>
    <row r="5" spans="3:5" ht="12.75">
      <c r="C5" s="338" t="s">
        <v>308</v>
      </c>
      <c r="D5" s="338"/>
      <c r="E5" s="338"/>
    </row>
    <row r="6" spans="1:5" ht="63.75" customHeight="1">
      <c r="A6" s="328" t="s">
        <v>240</v>
      </c>
      <c r="B6" s="328"/>
      <c r="C6" s="328"/>
      <c r="D6" s="328"/>
      <c r="E6" s="328"/>
    </row>
    <row r="7" ht="12.75">
      <c r="E7" t="s">
        <v>48</v>
      </c>
    </row>
    <row r="8" spans="1:5" ht="47.25">
      <c r="A8" s="7"/>
      <c r="B8" s="111" t="s">
        <v>153</v>
      </c>
      <c r="C8" s="111" t="s">
        <v>113</v>
      </c>
      <c r="D8" s="111" t="s">
        <v>138</v>
      </c>
      <c r="E8" s="111" t="s">
        <v>198</v>
      </c>
    </row>
    <row r="9" spans="1:5" ht="36.75" customHeight="1">
      <c r="A9" s="110">
        <v>1</v>
      </c>
      <c r="B9" s="139" t="s">
        <v>114</v>
      </c>
      <c r="C9" s="115">
        <v>19.9</v>
      </c>
      <c r="D9" s="115">
        <v>19.9</v>
      </c>
      <c r="E9" s="115">
        <v>19.9</v>
      </c>
    </row>
    <row r="11" ht="12.75">
      <c r="C11" t="s">
        <v>199</v>
      </c>
    </row>
    <row r="13" ht="15.75">
      <c r="B13" s="116"/>
    </row>
    <row r="15" ht="15.75">
      <c r="B15" s="117"/>
    </row>
    <row r="16" ht="15.75">
      <c r="B16" s="117"/>
    </row>
    <row r="17" ht="15.75">
      <c r="B17" s="118"/>
    </row>
  </sheetData>
  <sheetProtection/>
  <mergeCells count="5">
    <mergeCell ref="A6:E6"/>
    <mergeCell ref="C1:E1"/>
    <mergeCell ref="C2:E2"/>
    <mergeCell ref="C3:E3"/>
    <mergeCell ref="C5:E5"/>
  </mergeCells>
  <printOptions/>
  <pageMargins left="0.75" right="0.42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C17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4.8515625" style="0" customWidth="1"/>
    <col min="2" max="2" width="49.7109375" style="0" customWidth="1"/>
    <col min="3" max="3" width="24.140625" style="0" customWidth="1"/>
  </cols>
  <sheetData>
    <row r="1" ht="12.75">
      <c r="C1" s="45" t="s">
        <v>62</v>
      </c>
    </row>
    <row r="2" spans="2:3" ht="26.25" customHeight="1">
      <c r="B2" s="333" t="s">
        <v>239</v>
      </c>
      <c r="C2" s="333"/>
    </row>
    <row r="3" spans="2:3" ht="24.75" customHeight="1">
      <c r="B3" s="333" t="s">
        <v>231</v>
      </c>
      <c r="C3" s="333"/>
    </row>
    <row r="4" spans="2:3" ht="12.75">
      <c r="B4" s="65"/>
      <c r="C4" s="65"/>
    </row>
    <row r="5" ht="12.75">
      <c r="C5" s="184" t="s">
        <v>306</v>
      </c>
    </row>
    <row r="6" spans="1:3" ht="63.75" customHeight="1">
      <c r="A6" s="328" t="s">
        <v>241</v>
      </c>
      <c r="B6" s="328"/>
      <c r="C6" s="328"/>
    </row>
    <row r="7" ht="12.75">
      <c r="C7" t="s">
        <v>48</v>
      </c>
    </row>
    <row r="8" spans="1:3" ht="31.5">
      <c r="A8" s="7"/>
      <c r="B8" s="111" t="s">
        <v>153</v>
      </c>
      <c r="C8" s="111" t="s">
        <v>113</v>
      </c>
    </row>
    <row r="9" spans="1:3" ht="182.25" customHeight="1">
      <c r="A9" s="110">
        <v>1</v>
      </c>
      <c r="B9" s="140" t="s">
        <v>200</v>
      </c>
      <c r="C9" s="115">
        <v>607.9</v>
      </c>
    </row>
    <row r="13" ht="15.75">
      <c r="B13" s="116"/>
    </row>
    <row r="15" ht="15.75">
      <c r="B15" s="117"/>
    </row>
    <row r="16" ht="15.75">
      <c r="B16" s="117"/>
    </row>
    <row r="17" ht="15.75">
      <c r="B17" s="118"/>
    </row>
  </sheetData>
  <sheetProtection/>
  <mergeCells count="3">
    <mergeCell ref="B2:C2"/>
    <mergeCell ref="B3:C3"/>
    <mergeCell ref="A6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1"/>
  </sheetPr>
  <dimension ref="A1:F161"/>
  <sheetViews>
    <sheetView zoomScalePageLayoutView="0" workbookViewId="0" topLeftCell="A1">
      <selection activeCell="B3" sqref="B3:F3"/>
    </sheetView>
  </sheetViews>
  <sheetFormatPr defaultColWidth="9.140625" defaultRowHeight="12.75"/>
  <cols>
    <col min="1" max="1" width="77.421875" style="0" customWidth="1"/>
    <col min="2" max="2" width="5.57421875" style="0" customWidth="1"/>
    <col min="3" max="3" width="5.8515625" style="0" customWidth="1"/>
    <col min="5" max="5" width="6.57421875" style="0" customWidth="1"/>
    <col min="6" max="6" width="11.00390625" style="0" bestFit="1" customWidth="1"/>
  </cols>
  <sheetData>
    <row r="1" spans="4:6" ht="18" customHeight="1">
      <c r="D1" s="343" t="s">
        <v>53</v>
      </c>
      <c r="E1" s="343"/>
      <c r="F1" s="343"/>
    </row>
    <row r="2" spans="1:6" ht="12.75">
      <c r="A2" s="333" t="s">
        <v>230</v>
      </c>
      <c r="B2" s="333"/>
      <c r="C2" s="333"/>
      <c r="D2" s="333"/>
      <c r="E2" s="333"/>
      <c r="F2" s="333"/>
    </row>
    <row r="3" spans="1:6" ht="12.75">
      <c r="A3" s="65"/>
      <c r="B3" s="333" t="s">
        <v>353</v>
      </c>
      <c r="C3" s="333"/>
      <c r="D3" s="333"/>
      <c r="E3" s="333"/>
      <c r="F3" s="333"/>
    </row>
    <row r="4" spans="2:6" ht="64.5" customHeight="1">
      <c r="B4" s="334" t="s">
        <v>346</v>
      </c>
      <c r="C4" s="335"/>
      <c r="D4" s="335"/>
      <c r="E4" s="335"/>
      <c r="F4" s="335"/>
    </row>
    <row r="5" spans="2:6" ht="12.75">
      <c r="B5" s="336" t="s">
        <v>306</v>
      </c>
      <c r="C5" s="336"/>
      <c r="D5" s="336"/>
      <c r="E5" s="336"/>
      <c r="F5" s="336"/>
    </row>
    <row r="6" spans="1:6" ht="20.25">
      <c r="A6" s="340" t="s">
        <v>55</v>
      </c>
      <c r="B6" s="340"/>
      <c r="C6" s="340"/>
      <c r="D6" s="340"/>
      <c r="E6" s="340"/>
      <c r="F6" s="340"/>
    </row>
    <row r="7" spans="1:6" ht="45.75" customHeight="1">
      <c r="A7" s="341" t="s">
        <v>268</v>
      </c>
      <c r="B7" s="341"/>
      <c r="C7" s="341"/>
      <c r="D7" s="341"/>
      <c r="E7" s="341"/>
      <c r="F7" s="341"/>
    </row>
    <row r="8" spans="1:6" ht="45.75" customHeight="1">
      <c r="A8" s="122"/>
      <c r="B8" s="114"/>
      <c r="C8" s="114"/>
      <c r="D8" s="122"/>
      <c r="E8" s="342" t="s">
        <v>128</v>
      </c>
      <c r="F8" s="342"/>
    </row>
    <row r="9" spans="1:6" ht="38.25" customHeight="1">
      <c r="A9" s="60" t="s">
        <v>56</v>
      </c>
      <c r="B9" s="56" t="s">
        <v>57</v>
      </c>
      <c r="C9" s="57"/>
      <c r="D9" s="58"/>
      <c r="E9" s="58"/>
      <c r="F9" s="339" t="s">
        <v>116</v>
      </c>
    </row>
    <row r="10" spans="1:6" ht="33.75">
      <c r="A10" s="59"/>
      <c r="B10" s="61" t="s">
        <v>60</v>
      </c>
      <c r="C10" s="62" t="s">
        <v>59</v>
      </c>
      <c r="D10" s="12" t="s">
        <v>58</v>
      </c>
      <c r="E10" s="12" t="s">
        <v>61</v>
      </c>
      <c r="F10" s="339"/>
    </row>
    <row r="11" spans="1:6" ht="14.25">
      <c r="A11" s="6" t="s">
        <v>23</v>
      </c>
      <c r="B11" s="3" t="s">
        <v>24</v>
      </c>
      <c r="C11" s="3" t="s">
        <v>21</v>
      </c>
      <c r="D11" s="3" t="s">
        <v>22</v>
      </c>
      <c r="E11" s="92" t="s">
        <v>20</v>
      </c>
      <c r="F11" s="18">
        <f>F12+F17+F37+F41+F32</f>
        <v>3552.9999999999995</v>
      </c>
    </row>
    <row r="12" spans="1:6" ht="25.5">
      <c r="A12" s="8" t="s">
        <v>30</v>
      </c>
      <c r="B12" s="3" t="s">
        <v>24</v>
      </c>
      <c r="C12" s="3" t="s">
        <v>31</v>
      </c>
      <c r="D12" s="3" t="s">
        <v>22</v>
      </c>
      <c r="E12" s="3" t="s">
        <v>20</v>
      </c>
      <c r="F12" s="141">
        <f>F13</f>
        <v>524.2</v>
      </c>
    </row>
    <row r="13" spans="1:6" ht="25.5">
      <c r="A13" s="9" t="s">
        <v>26</v>
      </c>
      <c r="B13" s="4" t="s">
        <v>24</v>
      </c>
      <c r="C13" s="4" t="s">
        <v>31</v>
      </c>
      <c r="D13" s="4" t="s">
        <v>27</v>
      </c>
      <c r="E13" s="4" t="s">
        <v>20</v>
      </c>
      <c r="F13" s="43">
        <f>F14</f>
        <v>524.2</v>
      </c>
    </row>
    <row r="14" spans="1:6" ht="12.75">
      <c r="A14" s="10" t="s">
        <v>1</v>
      </c>
      <c r="B14" s="4" t="s">
        <v>24</v>
      </c>
      <c r="C14" s="4" t="s">
        <v>31</v>
      </c>
      <c r="D14" s="11" t="s">
        <v>0</v>
      </c>
      <c r="E14" s="4" t="s">
        <v>20</v>
      </c>
      <c r="F14" s="43">
        <f>F15</f>
        <v>524.2</v>
      </c>
    </row>
    <row r="15" spans="1:6" ht="14.25" customHeight="1">
      <c r="A15" s="185" t="s">
        <v>202</v>
      </c>
      <c r="B15" s="4" t="s">
        <v>24</v>
      </c>
      <c r="C15" s="4" t="s">
        <v>31</v>
      </c>
      <c r="D15" s="11" t="s">
        <v>0</v>
      </c>
      <c r="E15" s="93">
        <v>121</v>
      </c>
      <c r="F15" s="43">
        <v>524.2</v>
      </c>
    </row>
    <row r="16" spans="1:6" ht="15" hidden="1">
      <c r="A16" s="185" t="s">
        <v>203</v>
      </c>
      <c r="B16" s="4" t="s">
        <v>24</v>
      </c>
      <c r="C16" s="4" t="s">
        <v>31</v>
      </c>
      <c r="D16" s="11" t="s">
        <v>0</v>
      </c>
      <c r="E16" s="93">
        <v>122</v>
      </c>
      <c r="F16" s="43"/>
    </row>
    <row r="17" spans="1:6" ht="26.25" customHeight="1">
      <c r="A17" s="8" t="s">
        <v>32</v>
      </c>
      <c r="B17" s="3" t="s">
        <v>24</v>
      </c>
      <c r="C17" s="3" t="s">
        <v>33</v>
      </c>
      <c r="D17" s="3" t="s">
        <v>22</v>
      </c>
      <c r="E17" s="92" t="s">
        <v>20</v>
      </c>
      <c r="F17" s="20">
        <f>F18+F27</f>
        <v>2469.399999999999</v>
      </c>
    </row>
    <row r="18" spans="1:6" ht="25.5">
      <c r="A18" s="8" t="s">
        <v>26</v>
      </c>
      <c r="B18" s="3" t="s">
        <v>24</v>
      </c>
      <c r="C18" s="3" t="s">
        <v>33</v>
      </c>
      <c r="D18" s="3" t="s">
        <v>27</v>
      </c>
      <c r="E18" s="92" t="s">
        <v>20</v>
      </c>
      <c r="F18" s="20">
        <f>F19</f>
        <v>2417.1999999999994</v>
      </c>
    </row>
    <row r="19" spans="1:6" ht="16.5" customHeight="1">
      <c r="A19" s="10" t="s">
        <v>28</v>
      </c>
      <c r="B19" s="4" t="s">
        <v>24</v>
      </c>
      <c r="C19" s="4" t="s">
        <v>33</v>
      </c>
      <c r="D19" s="4" t="s">
        <v>29</v>
      </c>
      <c r="E19" s="93" t="s">
        <v>20</v>
      </c>
      <c r="F19" s="21">
        <f>F20+F22+F23+F24+F25+F26+F21</f>
        <v>2417.1999999999994</v>
      </c>
    </row>
    <row r="20" spans="1:6" ht="15">
      <c r="A20" s="185" t="s">
        <v>202</v>
      </c>
      <c r="B20" s="4" t="s">
        <v>24</v>
      </c>
      <c r="C20" s="4" t="s">
        <v>33</v>
      </c>
      <c r="D20" s="4" t="s">
        <v>29</v>
      </c>
      <c r="E20" s="93">
        <v>121</v>
      </c>
      <c r="F20" s="21">
        <v>1822.8</v>
      </c>
    </row>
    <row r="21" spans="1:6" ht="15">
      <c r="A21" s="185" t="s">
        <v>203</v>
      </c>
      <c r="B21" s="4" t="s">
        <v>24</v>
      </c>
      <c r="C21" s="4" t="s">
        <v>33</v>
      </c>
      <c r="D21" s="4" t="s">
        <v>29</v>
      </c>
      <c r="E21" s="93">
        <v>122</v>
      </c>
      <c r="F21" s="21"/>
    </row>
    <row r="22" spans="1:6" ht="31.5">
      <c r="A22" s="154" t="s">
        <v>204</v>
      </c>
      <c r="B22" s="4" t="s">
        <v>24</v>
      </c>
      <c r="C22" s="4" t="s">
        <v>33</v>
      </c>
      <c r="D22" s="4" t="s">
        <v>29</v>
      </c>
      <c r="E22" s="93">
        <v>242</v>
      </c>
      <c r="F22" s="21">
        <v>197.1</v>
      </c>
    </row>
    <row r="23" spans="1:6" ht="31.5" hidden="1">
      <c r="A23" s="154" t="s">
        <v>205</v>
      </c>
      <c r="B23" s="4" t="s">
        <v>24</v>
      </c>
      <c r="C23" s="4" t="s">
        <v>33</v>
      </c>
      <c r="D23" s="4" t="s">
        <v>29</v>
      </c>
      <c r="E23" s="93">
        <v>243</v>
      </c>
      <c r="F23" s="21"/>
    </row>
    <row r="24" spans="1:6" ht="31.5">
      <c r="A24" s="154" t="s">
        <v>206</v>
      </c>
      <c r="B24" s="4" t="s">
        <v>24</v>
      </c>
      <c r="C24" s="4" t="s">
        <v>33</v>
      </c>
      <c r="D24" s="4" t="s">
        <v>29</v>
      </c>
      <c r="E24" s="93">
        <v>244</v>
      </c>
      <c r="F24" s="21">
        <v>370.4</v>
      </c>
    </row>
    <row r="25" spans="1:6" ht="15.75">
      <c r="A25" s="154" t="s">
        <v>207</v>
      </c>
      <c r="B25" s="4" t="s">
        <v>24</v>
      </c>
      <c r="C25" s="4" t="s">
        <v>33</v>
      </c>
      <c r="D25" s="4" t="s">
        <v>29</v>
      </c>
      <c r="E25" s="93">
        <v>851</v>
      </c>
      <c r="F25" s="21">
        <v>13.7</v>
      </c>
    </row>
    <row r="26" spans="1:6" ht="14.25" customHeight="1">
      <c r="A26" s="154" t="s">
        <v>208</v>
      </c>
      <c r="B26" s="4" t="s">
        <v>24</v>
      </c>
      <c r="C26" s="4" t="s">
        <v>33</v>
      </c>
      <c r="D26" s="4" t="s">
        <v>29</v>
      </c>
      <c r="E26" s="93">
        <v>852</v>
      </c>
      <c r="F26" s="21">
        <v>13.2</v>
      </c>
    </row>
    <row r="27" spans="1:6" ht="12.75">
      <c r="A27" s="186" t="s">
        <v>146</v>
      </c>
      <c r="B27" s="3" t="s">
        <v>24</v>
      </c>
      <c r="C27" s="3" t="s">
        <v>33</v>
      </c>
      <c r="D27" s="3" t="s">
        <v>145</v>
      </c>
      <c r="E27" s="92"/>
      <c r="F27" s="20">
        <f>F28+F30</f>
        <v>52.199999999999996</v>
      </c>
    </row>
    <row r="28" spans="1:6" ht="36">
      <c r="A28" s="144" t="s">
        <v>147</v>
      </c>
      <c r="B28" s="4" t="s">
        <v>24</v>
      </c>
      <c r="C28" s="4" t="s">
        <v>33</v>
      </c>
      <c r="D28" s="4" t="s">
        <v>139</v>
      </c>
      <c r="E28" s="93"/>
      <c r="F28" s="21">
        <f>F29</f>
        <v>32.3</v>
      </c>
    </row>
    <row r="29" spans="1:6" ht="12.75">
      <c r="A29" s="25" t="s">
        <v>348</v>
      </c>
      <c r="B29" s="4" t="s">
        <v>24</v>
      </c>
      <c r="C29" s="4" t="s">
        <v>33</v>
      </c>
      <c r="D29" s="37" t="s">
        <v>349</v>
      </c>
      <c r="E29" s="97" t="s">
        <v>350</v>
      </c>
      <c r="F29" s="21">
        <v>32.3</v>
      </c>
    </row>
    <row r="30" spans="1:6" ht="24">
      <c r="A30" s="144" t="s">
        <v>211</v>
      </c>
      <c r="B30" s="4" t="s">
        <v>24</v>
      </c>
      <c r="C30" s="4" t="s">
        <v>33</v>
      </c>
      <c r="D30" s="187" t="s">
        <v>118</v>
      </c>
      <c r="E30" s="188" t="s">
        <v>212</v>
      </c>
      <c r="F30" s="21">
        <f>F31</f>
        <v>19.9</v>
      </c>
    </row>
    <row r="31" spans="1:6" ht="24" customHeight="1">
      <c r="A31" s="77" t="s">
        <v>117</v>
      </c>
      <c r="B31" s="4" t="s">
        <v>24</v>
      </c>
      <c r="C31" s="4" t="s">
        <v>33</v>
      </c>
      <c r="D31" s="37" t="s">
        <v>119</v>
      </c>
      <c r="E31" s="189" t="s">
        <v>212</v>
      </c>
      <c r="F31" s="21">
        <v>19.9</v>
      </c>
    </row>
    <row r="32" spans="1:6" ht="25.5">
      <c r="A32" s="8" t="s">
        <v>140</v>
      </c>
      <c r="B32" s="3" t="s">
        <v>24</v>
      </c>
      <c r="C32" s="16" t="s">
        <v>141</v>
      </c>
      <c r="D32" s="37"/>
      <c r="E32" s="97"/>
      <c r="F32" s="20">
        <f>F33</f>
        <v>29.4</v>
      </c>
    </row>
    <row r="33" spans="1:6" ht="12.75">
      <c r="A33" s="143" t="s">
        <v>146</v>
      </c>
      <c r="B33" s="4" t="s">
        <v>24</v>
      </c>
      <c r="C33" s="11" t="s">
        <v>141</v>
      </c>
      <c r="D33" s="4" t="s">
        <v>145</v>
      </c>
      <c r="E33" s="97"/>
      <c r="F33" s="20">
        <f>F34</f>
        <v>29.4</v>
      </c>
    </row>
    <row r="34" spans="1:6" ht="36">
      <c r="A34" s="144" t="s">
        <v>147</v>
      </c>
      <c r="B34" s="4" t="s">
        <v>24</v>
      </c>
      <c r="C34" s="11" t="s">
        <v>141</v>
      </c>
      <c r="D34" s="4" t="s">
        <v>139</v>
      </c>
      <c r="E34" s="93"/>
      <c r="F34" s="21">
        <f>F35</f>
        <v>29.4</v>
      </c>
    </row>
    <row r="35" spans="1:6" ht="12.75">
      <c r="A35" s="144" t="s">
        <v>209</v>
      </c>
      <c r="B35" s="4" t="s">
        <v>24</v>
      </c>
      <c r="C35" s="11" t="s">
        <v>141</v>
      </c>
      <c r="D35" s="4" t="s">
        <v>139</v>
      </c>
      <c r="E35" s="93">
        <v>540</v>
      </c>
      <c r="F35" s="21">
        <f>F36</f>
        <v>29.4</v>
      </c>
    </row>
    <row r="36" spans="1:6" ht="12.75">
      <c r="A36" s="25" t="s">
        <v>142</v>
      </c>
      <c r="B36" s="4" t="s">
        <v>24</v>
      </c>
      <c r="C36" s="11" t="s">
        <v>141</v>
      </c>
      <c r="D36" s="37" t="s">
        <v>134</v>
      </c>
      <c r="E36" s="93">
        <v>540</v>
      </c>
      <c r="F36" s="21">
        <v>29.4</v>
      </c>
    </row>
    <row r="37" spans="1:6" ht="12.75">
      <c r="A37" s="8" t="s">
        <v>2</v>
      </c>
      <c r="B37" s="3" t="s">
        <v>24</v>
      </c>
      <c r="C37" s="3">
        <v>11</v>
      </c>
      <c r="D37" s="3"/>
      <c r="E37" s="92" t="s">
        <v>20</v>
      </c>
      <c r="F37" s="18">
        <f>F38</f>
        <v>40</v>
      </c>
    </row>
    <row r="38" spans="1:6" s="105" customFormat="1" ht="12.75" customHeight="1">
      <c r="A38" s="8" t="s">
        <v>2</v>
      </c>
      <c r="B38" s="3" t="s">
        <v>24</v>
      </c>
      <c r="C38" s="3">
        <v>11</v>
      </c>
      <c r="D38" s="3" t="s">
        <v>4</v>
      </c>
      <c r="E38" s="92"/>
      <c r="F38" s="18">
        <f>F39</f>
        <v>40</v>
      </c>
    </row>
    <row r="39" spans="1:6" ht="18" customHeight="1">
      <c r="A39" s="9" t="s">
        <v>5</v>
      </c>
      <c r="B39" s="4" t="s">
        <v>24</v>
      </c>
      <c r="C39" s="4">
        <v>11</v>
      </c>
      <c r="D39" s="4" t="s">
        <v>6</v>
      </c>
      <c r="E39" s="93" t="s">
        <v>20</v>
      </c>
      <c r="F39" s="19">
        <f>F40</f>
        <v>40</v>
      </c>
    </row>
    <row r="40" spans="1:6" ht="15.75" customHeight="1">
      <c r="A40" s="9" t="s">
        <v>213</v>
      </c>
      <c r="B40" s="4" t="s">
        <v>24</v>
      </c>
      <c r="C40" s="4">
        <v>11</v>
      </c>
      <c r="D40" s="4" t="s">
        <v>6</v>
      </c>
      <c r="E40" s="94" t="s">
        <v>214</v>
      </c>
      <c r="F40" s="19">
        <v>40</v>
      </c>
    </row>
    <row r="41" spans="1:6" ht="12.75">
      <c r="A41" s="8" t="s">
        <v>42</v>
      </c>
      <c r="B41" s="3" t="s">
        <v>24</v>
      </c>
      <c r="C41" s="3">
        <v>13</v>
      </c>
      <c r="D41" s="3"/>
      <c r="E41" s="92"/>
      <c r="F41" s="18">
        <f>F42</f>
        <v>490</v>
      </c>
    </row>
    <row r="42" spans="1:6" ht="25.5">
      <c r="A42" s="129" t="s">
        <v>120</v>
      </c>
      <c r="B42" s="3" t="s">
        <v>24</v>
      </c>
      <c r="C42" s="3">
        <v>13</v>
      </c>
      <c r="D42" s="3"/>
      <c r="E42" s="190"/>
      <c r="F42" s="18">
        <f>F43+F45</f>
        <v>490</v>
      </c>
    </row>
    <row r="43" spans="1:6" ht="40.5">
      <c r="A43" s="254" t="s">
        <v>242</v>
      </c>
      <c r="B43" s="194" t="s">
        <v>24</v>
      </c>
      <c r="C43" s="194">
        <v>13</v>
      </c>
      <c r="D43" s="194" t="s">
        <v>269</v>
      </c>
      <c r="E43" s="255"/>
      <c r="F43" s="256">
        <f>F44</f>
        <v>290</v>
      </c>
    </row>
    <row r="44" spans="1:6" s="105" customFormat="1" ht="26.25" customHeight="1">
      <c r="A44" s="154" t="s">
        <v>206</v>
      </c>
      <c r="B44" s="4" t="s">
        <v>24</v>
      </c>
      <c r="C44" s="4">
        <v>13</v>
      </c>
      <c r="D44" s="4" t="s">
        <v>243</v>
      </c>
      <c r="E44" s="94" t="s">
        <v>215</v>
      </c>
      <c r="F44" s="19">
        <v>290</v>
      </c>
    </row>
    <row r="45" spans="1:6" ht="12.75">
      <c r="A45" s="129" t="s">
        <v>216</v>
      </c>
      <c r="B45" s="3" t="s">
        <v>24</v>
      </c>
      <c r="C45" s="3">
        <v>13</v>
      </c>
      <c r="D45" s="3" t="s">
        <v>217</v>
      </c>
      <c r="E45" s="190"/>
      <c r="F45" s="18">
        <f>F46</f>
        <v>200</v>
      </c>
    </row>
    <row r="46" spans="1:6" ht="12.75">
      <c r="A46" s="9" t="s">
        <v>83</v>
      </c>
      <c r="B46" s="4" t="s">
        <v>24</v>
      </c>
      <c r="C46" s="4">
        <v>13</v>
      </c>
      <c r="D46" s="4" t="s">
        <v>82</v>
      </c>
      <c r="E46" s="94"/>
      <c r="F46" s="19">
        <f>F47</f>
        <v>200</v>
      </c>
    </row>
    <row r="47" spans="1:6" s="105" customFormat="1" ht="30" customHeight="1">
      <c r="A47" s="154" t="s">
        <v>206</v>
      </c>
      <c r="B47" s="4" t="s">
        <v>24</v>
      </c>
      <c r="C47" s="4">
        <v>13</v>
      </c>
      <c r="D47" s="4" t="s">
        <v>82</v>
      </c>
      <c r="E47" s="94" t="s">
        <v>215</v>
      </c>
      <c r="F47" s="19">
        <v>200</v>
      </c>
    </row>
    <row r="48" spans="1:6" s="105" customFormat="1" ht="14.25">
      <c r="A48" s="6" t="s">
        <v>35</v>
      </c>
      <c r="B48" s="3" t="s">
        <v>31</v>
      </c>
      <c r="C48" s="3" t="s">
        <v>21</v>
      </c>
      <c r="D48" s="3" t="s">
        <v>22</v>
      </c>
      <c r="E48" s="92" t="s">
        <v>20</v>
      </c>
      <c r="F48" s="18">
        <f>F49</f>
        <v>150</v>
      </c>
    </row>
    <row r="49" spans="1:6" s="105" customFormat="1" ht="12.75">
      <c r="A49" s="17" t="s">
        <v>7</v>
      </c>
      <c r="B49" s="4" t="s">
        <v>31</v>
      </c>
      <c r="C49" s="11" t="s">
        <v>25</v>
      </c>
      <c r="D49" s="4" t="s">
        <v>22</v>
      </c>
      <c r="E49" s="93" t="s">
        <v>20</v>
      </c>
      <c r="F49" s="19">
        <f>F50</f>
        <v>150</v>
      </c>
    </row>
    <row r="50" spans="1:6" s="105" customFormat="1" ht="12.75">
      <c r="A50" s="17" t="s">
        <v>9</v>
      </c>
      <c r="B50" s="4" t="s">
        <v>31</v>
      </c>
      <c r="C50" s="11" t="s">
        <v>25</v>
      </c>
      <c r="D50" s="4" t="s">
        <v>10</v>
      </c>
      <c r="E50" s="93"/>
      <c r="F50" s="19">
        <f>F51</f>
        <v>150</v>
      </c>
    </row>
    <row r="51" spans="1:6" s="105" customFormat="1" ht="25.5">
      <c r="A51" s="9" t="s">
        <v>3</v>
      </c>
      <c r="B51" s="4" t="s">
        <v>31</v>
      </c>
      <c r="C51" s="11" t="s">
        <v>25</v>
      </c>
      <c r="D51" s="4" t="s">
        <v>8</v>
      </c>
      <c r="E51" s="93" t="s">
        <v>20</v>
      </c>
      <c r="F51" s="19">
        <f>SUM(F52:F54)</f>
        <v>150</v>
      </c>
    </row>
    <row r="52" spans="1:6" s="105" customFormat="1" ht="15">
      <c r="A52" s="185" t="s">
        <v>202</v>
      </c>
      <c r="B52" s="4" t="s">
        <v>31</v>
      </c>
      <c r="C52" s="11" t="s">
        <v>25</v>
      </c>
      <c r="D52" s="4" t="s">
        <v>8</v>
      </c>
      <c r="E52" s="93">
        <v>121</v>
      </c>
      <c r="F52" s="21">
        <v>149.2</v>
      </c>
    </row>
    <row r="53" spans="1:6" ht="31.5">
      <c r="A53" s="154" t="s">
        <v>204</v>
      </c>
      <c r="B53" s="4" t="s">
        <v>31</v>
      </c>
      <c r="C53" s="11" t="s">
        <v>25</v>
      </c>
      <c r="D53" s="4" t="s">
        <v>8</v>
      </c>
      <c r="E53" s="93">
        <v>242</v>
      </c>
      <c r="F53" s="21"/>
    </row>
    <row r="54" spans="1:6" ht="13.5" customHeight="1">
      <c r="A54" s="154" t="s">
        <v>206</v>
      </c>
      <c r="B54" s="4" t="s">
        <v>31</v>
      </c>
      <c r="C54" s="11" t="s">
        <v>25</v>
      </c>
      <c r="D54" s="4" t="s">
        <v>8</v>
      </c>
      <c r="E54" s="93">
        <v>244</v>
      </c>
      <c r="F54" s="21">
        <v>0.8</v>
      </c>
    </row>
    <row r="55" spans="1:6" ht="14.25">
      <c r="A55" s="6" t="s">
        <v>131</v>
      </c>
      <c r="B55" s="16" t="s">
        <v>25</v>
      </c>
      <c r="C55" s="3" t="s">
        <v>21</v>
      </c>
      <c r="D55" s="3" t="s">
        <v>22</v>
      </c>
      <c r="E55" s="43"/>
      <c r="F55" s="149">
        <f>F56+F60</f>
        <v>155.8</v>
      </c>
    </row>
    <row r="56" spans="1:6" ht="25.5">
      <c r="A56" s="129" t="s">
        <v>133</v>
      </c>
      <c r="B56" s="130" t="s">
        <v>25</v>
      </c>
      <c r="C56" s="130" t="s">
        <v>87</v>
      </c>
      <c r="D56" s="3"/>
      <c r="E56" s="3"/>
      <c r="F56" s="149">
        <f>F57</f>
        <v>75.8</v>
      </c>
    </row>
    <row r="57" spans="1:6" ht="12.75">
      <c r="A57" s="143" t="s">
        <v>146</v>
      </c>
      <c r="B57" s="131" t="s">
        <v>25</v>
      </c>
      <c r="C57" s="131" t="s">
        <v>87</v>
      </c>
      <c r="D57" s="4" t="s">
        <v>145</v>
      </c>
      <c r="E57" s="4"/>
      <c r="F57" s="148">
        <f>F58</f>
        <v>75.8</v>
      </c>
    </row>
    <row r="58" spans="1:6" ht="12" customHeight="1">
      <c r="A58" s="144" t="s">
        <v>147</v>
      </c>
      <c r="B58" s="131" t="s">
        <v>25</v>
      </c>
      <c r="C58" s="131" t="s">
        <v>87</v>
      </c>
      <c r="D58" s="4" t="s">
        <v>139</v>
      </c>
      <c r="E58" s="4"/>
      <c r="F58" s="148">
        <f>F59</f>
        <v>75.8</v>
      </c>
    </row>
    <row r="59" spans="1:6" ht="12.75" customHeight="1">
      <c r="A59" s="77" t="s">
        <v>68</v>
      </c>
      <c r="B59" s="131" t="s">
        <v>25</v>
      </c>
      <c r="C59" s="131" t="s">
        <v>87</v>
      </c>
      <c r="D59" s="37" t="s">
        <v>69</v>
      </c>
      <c r="E59" s="97" t="s">
        <v>210</v>
      </c>
      <c r="F59" s="148">
        <v>75.8</v>
      </c>
    </row>
    <row r="60" spans="1:6" ht="10.5" customHeight="1">
      <c r="A60" s="129" t="s">
        <v>97</v>
      </c>
      <c r="B60" s="130" t="s">
        <v>25</v>
      </c>
      <c r="C60" s="130" t="s">
        <v>85</v>
      </c>
      <c r="D60" s="3"/>
      <c r="E60" s="3"/>
      <c r="F60" s="149">
        <f>F61</f>
        <v>80</v>
      </c>
    </row>
    <row r="61" spans="1:6" ht="18.75" customHeight="1">
      <c r="A61" s="17" t="s">
        <v>132</v>
      </c>
      <c r="B61" s="11" t="s">
        <v>25</v>
      </c>
      <c r="C61" s="11" t="s">
        <v>85</v>
      </c>
      <c r="D61" s="4" t="s">
        <v>99</v>
      </c>
      <c r="E61" s="43"/>
      <c r="F61" s="148">
        <f>F62</f>
        <v>80</v>
      </c>
    </row>
    <row r="62" spans="1:6" ht="27">
      <c r="A62" s="254" t="s">
        <v>251</v>
      </c>
      <c r="B62" s="196" t="s">
        <v>25</v>
      </c>
      <c r="C62" s="196" t="s">
        <v>85</v>
      </c>
      <c r="D62" s="194" t="s">
        <v>252</v>
      </c>
      <c r="E62" s="257"/>
      <c r="F62" s="258">
        <f>F63+F64</f>
        <v>80</v>
      </c>
    </row>
    <row r="63" spans="1:6" ht="31.5">
      <c r="A63" s="154" t="s">
        <v>205</v>
      </c>
      <c r="B63" s="11" t="s">
        <v>25</v>
      </c>
      <c r="C63" s="11" t="s">
        <v>85</v>
      </c>
      <c r="D63" s="4" t="s">
        <v>252</v>
      </c>
      <c r="E63" s="191">
        <v>243</v>
      </c>
      <c r="F63" s="148"/>
    </row>
    <row r="64" spans="1:6" ht="33" customHeight="1">
      <c r="A64" s="154" t="s">
        <v>206</v>
      </c>
      <c r="B64" s="11" t="s">
        <v>25</v>
      </c>
      <c r="C64" s="11" t="s">
        <v>85</v>
      </c>
      <c r="D64" s="4" t="s">
        <v>252</v>
      </c>
      <c r="E64" s="191">
        <v>244</v>
      </c>
      <c r="F64" s="148">
        <v>80</v>
      </c>
    </row>
    <row r="65" spans="1:6" ht="12.75">
      <c r="A65" s="15" t="s">
        <v>143</v>
      </c>
      <c r="B65" s="16" t="s">
        <v>33</v>
      </c>
      <c r="C65" s="16"/>
      <c r="D65" s="3"/>
      <c r="E65" s="142"/>
      <c r="F65" s="149">
        <f>F66+F75</f>
        <v>1324</v>
      </c>
    </row>
    <row r="66" spans="1:6" ht="12.75">
      <c r="A66" s="8" t="s">
        <v>144</v>
      </c>
      <c r="B66" s="16" t="s">
        <v>33</v>
      </c>
      <c r="C66" s="16" t="s">
        <v>87</v>
      </c>
      <c r="D66" s="3"/>
      <c r="E66" s="142"/>
      <c r="F66" s="149">
        <f>F67+F72</f>
        <v>1311.6</v>
      </c>
    </row>
    <row r="67" spans="1:6" ht="15.75">
      <c r="A67" s="154" t="s">
        <v>218</v>
      </c>
      <c r="B67" s="11" t="s">
        <v>33</v>
      </c>
      <c r="C67" s="11" t="s">
        <v>87</v>
      </c>
      <c r="D67" s="4" t="s">
        <v>99</v>
      </c>
      <c r="E67" s="93"/>
      <c r="F67" s="148">
        <f>F68+F70</f>
        <v>703.7</v>
      </c>
    </row>
    <row r="68" spans="1:6" ht="67.5">
      <c r="A68" s="254" t="s">
        <v>253</v>
      </c>
      <c r="B68" s="196" t="s">
        <v>33</v>
      </c>
      <c r="C68" s="196" t="s">
        <v>87</v>
      </c>
      <c r="D68" s="194" t="s">
        <v>254</v>
      </c>
      <c r="E68" s="259"/>
      <c r="F68" s="258">
        <f>F69</f>
        <v>703.7</v>
      </c>
    </row>
    <row r="69" spans="1:6" ht="31.5">
      <c r="A69" s="154" t="s">
        <v>206</v>
      </c>
      <c r="B69" s="11" t="s">
        <v>33</v>
      </c>
      <c r="C69" s="11" t="s">
        <v>87</v>
      </c>
      <c r="D69" s="4" t="s">
        <v>254</v>
      </c>
      <c r="E69" s="93">
        <v>243</v>
      </c>
      <c r="F69" s="148">
        <v>703.7</v>
      </c>
    </row>
    <row r="70" spans="1:6" ht="15.75">
      <c r="A70" s="204" t="s">
        <v>223</v>
      </c>
      <c r="B70" s="11" t="s">
        <v>33</v>
      </c>
      <c r="C70" s="11" t="s">
        <v>87</v>
      </c>
      <c r="D70" s="4" t="s">
        <v>254</v>
      </c>
      <c r="E70" s="93"/>
      <c r="F70" s="148">
        <f>F71</f>
        <v>0</v>
      </c>
    </row>
    <row r="71" spans="1:6" ht="31.5">
      <c r="A71" s="154" t="s">
        <v>206</v>
      </c>
      <c r="B71" s="11" t="s">
        <v>33</v>
      </c>
      <c r="C71" s="11" t="s">
        <v>87</v>
      </c>
      <c r="D71" s="4" t="s">
        <v>252</v>
      </c>
      <c r="E71" s="93">
        <v>244</v>
      </c>
      <c r="F71" s="148"/>
    </row>
    <row r="72" spans="1:6" ht="15.75">
      <c r="A72" s="154" t="s">
        <v>218</v>
      </c>
      <c r="B72" s="11" t="s">
        <v>33</v>
      </c>
      <c r="C72" s="11" t="s">
        <v>87</v>
      </c>
      <c r="D72" s="4" t="s">
        <v>294</v>
      </c>
      <c r="E72" s="93"/>
      <c r="F72" s="148">
        <f>F73</f>
        <v>607.9</v>
      </c>
    </row>
    <row r="73" spans="1:6" ht="47.25">
      <c r="A73" s="154" t="s">
        <v>292</v>
      </c>
      <c r="B73" s="11" t="s">
        <v>33</v>
      </c>
      <c r="C73" s="11" t="s">
        <v>87</v>
      </c>
      <c r="D73" s="4" t="s">
        <v>293</v>
      </c>
      <c r="E73" s="93"/>
      <c r="F73" s="148">
        <f>F74</f>
        <v>607.9</v>
      </c>
    </row>
    <row r="74" spans="1:6" ht="31.5">
      <c r="A74" s="154" t="s">
        <v>206</v>
      </c>
      <c r="B74" s="11" t="s">
        <v>33</v>
      </c>
      <c r="C74" s="11" t="s">
        <v>87</v>
      </c>
      <c r="D74" s="4" t="s">
        <v>293</v>
      </c>
      <c r="E74" s="93">
        <v>244</v>
      </c>
      <c r="F74" s="148">
        <v>607.9</v>
      </c>
    </row>
    <row r="75" spans="1:6" ht="12.75">
      <c r="A75" s="186" t="s">
        <v>296</v>
      </c>
      <c r="B75" s="16" t="s">
        <v>33</v>
      </c>
      <c r="C75" s="3">
        <v>12</v>
      </c>
      <c r="D75" s="3"/>
      <c r="E75" s="92"/>
      <c r="F75" s="20">
        <f>F76</f>
        <v>12.4</v>
      </c>
    </row>
    <row r="76" spans="1:6" ht="36">
      <c r="A76" s="144" t="s">
        <v>297</v>
      </c>
      <c r="B76" s="11" t="s">
        <v>33</v>
      </c>
      <c r="C76" s="11" t="s">
        <v>295</v>
      </c>
      <c r="D76" s="4" t="s">
        <v>291</v>
      </c>
      <c r="E76" s="93"/>
      <c r="F76" s="21">
        <f>F77</f>
        <v>12.4</v>
      </c>
    </row>
    <row r="77" spans="1:6" ht="12.75">
      <c r="A77" s="144" t="s">
        <v>209</v>
      </c>
      <c r="B77" s="11" t="s">
        <v>33</v>
      </c>
      <c r="C77" s="11" t="s">
        <v>295</v>
      </c>
      <c r="D77" s="4" t="s">
        <v>291</v>
      </c>
      <c r="E77" s="93">
        <v>540</v>
      </c>
      <c r="F77" s="21">
        <v>12.4</v>
      </c>
    </row>
    <row r="78" spans="1:6" ht="14.25">
      <c r="A78" s="6" t="s">
        <v>36</v>
      </c>
      <c r="B78" s="3" t="s">
        <v>34</v>
      </c>
      <c r="C78" s="3" t="s">
        <v>21</v>
      </c>
      <c r="D78" s="3" t="s">
        <v>22</v>
      </c>
      <c r="E78" s="92" t="s">
        <v>20</v>
      </c>
      <c r="F78" s="192">
        <f>F79+F86+F98+F118</f>
        <v>6775.5</v>
      </c>
    </row>
    <row r="79" spans="1:6" ht="17.25" customHeight="1">
      <c r="A79" s="15" t="s">
        <v>37</v>
      </c>
      <c r="B79" s="3" t="s">
        <v>34</v>
      </c>
      <c r="C79" s="3" t="s">
        <v>24</v>
      </c>
      <c r="D79" s="3" t="s">
        <v>22</v>
      </c>
      <c r="E79" s="92" t="s">
        <v>20</v>
      </c>
      <c r="F79" s="18">
        <f>F80+F85</f>
        <v>1865.9</v>
      </c>
    </row>
    <row r="80" spans="1:6" ht="17.25" customHeight="1">
      <c r="A80" s="17" t="s">
        <v>132</v>
      </c>
      <c r="B80" s="4" t="s">
        <v>34</v>
      </c>
      <c r="C80" s="4" t="s">
        <v>24</v>
      </c>
      <c r="D80" s="11" t="s">
        <v>99</v>
      </c>
      <c r="E80" s="93" t="s">
        <v>20</v>
      </c>
      <c r="F80" s="19">
        <f>F81</f>
        <v>1545.2</v>
      </c>
    </row>
    <row r="81" spans="1:6" ht="40.5">
      <c r="A81" s="260" t="s">
        <v>244</v>
      </c>
      <c r="B81" s="261" t="s">
        <v>34</v>
      </c>
      <c r="C81" s="261" t="s">
        <v>24</v>
      </c>
      <c r="D81" s="261" t="s">
        <v>245</v>
      </c>
      <c r="E81" s="262"/>
      <c r="F81" s="263">
        <f>F82</f>
        <v>1545.2</v>
      </c>
    </row>
    <row r="82" spans="1:6" ht="15">
      <c r="A82" s="230" t="s">
        <v>270</v>
      </c>
      <c r="B82" s="228" t="s">
        <v>34</v>
      </c>
      <c r="C82" s="228" t="s">
        <v>24</v>
      </c>
      <c r="D82" s="228" t="s">
        <v>245</v>
      </c>
      <c r="E82" s="231">
        <v>200</v>
      </c>
      <c r="F82" s="229">
        <f>F83</f>
        <v>1545.2</v>
      </c>
    </row>
    <row r="83" spans="1:6" ht="15">
      <c r="A83" s="230" t="s">
        <v>271</v>
      </c>
      <c r="B83" s="228" t="s">
        <v>34</v>
      </c>
      <c r="C83" s="228" t="s">
        <v>24</v>
      </c>
      <c r="D83" s="228" t="s">
        <v>245</v>
      </c>
      <c r="E83" s="231">
        <v>240</v>
      </c>
      <c r="F83" s="229">
        <f>F84</f>
        <v>1545.2</v>
      </c>
    </row>
    <row r="84" spans="1:6" ht="31.5">
      <c r="A84" s="232" t="s">
        <v>205</v>
      </c>
      <c r="B84" s="228" t="s">
        <v>34</v>
      </c>
      <c r="C84" s="228" t="s">
        <v>24</v>
      </c>
      <c r="D84" s="228" t="s">
        <v>245</v>
      </c>
      <c r="E84" s="231">
        <v>243</v>
      </c>
      <c r="F84" s="229">
        <v>1545.2</v>
      </c>
    </row>
    <row r="85" spans="1:6" ht="31.5">
      <c r="A85" s="232" t="s">
        <v>351</v>
      </c>
      <c r="B85" s="228" t="s">
        <v>34</v>
      </c>
      <c r="C85" s="228" t="s">
        <v>24</v>
      </c>
      <c r="D85" s="228" t="s">
        <v>352</v>
      </c>
      <c r="E85" s="231">
        <v>540</v>
      </c>
      <c r="F85" s="229">
        <v>320.7</v>
      </c>
    </row>
    <row r="86" spans="1:6" ht="12.75">
      <c r="A86" s="8" t="s">
        <v>13</v>
      </c>
      <c r="B86" s="3" t="s">
        <v>34</v>
      </c>
      <c r="C86" s="16" t="s">
        <v>31</v>
      </c>
      <c r="D86" s="3"/>
      <c r="E86" s="92"/>
      <c r="F86" s="18">
        <f>F87</f>
        <v>2026.6</v>
      </c>
    </row>
    <row r="87" spans="1:6" ht="12.75">
      <c r="A87" s="9" t="s">
        <v>98</v>
      </c>
      <c r="B87" s="4" t="s">
        <v>34</v>
      </c>
      <c r="C87" s="11" t="s">
        <v>31</v>
      </c>
      <c r="D87" s="4" t="s">
        <v>99</v>
      </c>
      <c r="E87" s="4"/>
      <c r="F87" s="22">
        <f>F88+F93</f>
        <v>2026.6</v>
      </c>
    </row>
    <row r="88" spans="1:6" ht="40.5">
      <c r="A88" s="260" t="s">
        <v>286</v>
      </c>
      <c r="B88" s="261" t="s">
        <v>34</v>
      </c>
      <c r="C88" s="264" t="s">
        <v>31</v>
      </c>
      <c r="D88" s="261" t="s">
        <v>246</v>
      </c>
      <c r="E88" s="264"/>
      <c r="F88" s="265">
        <f>F89</f>
        <v>1000</v>
      </c>
    </row>
    <row r="89" spans="1:6" ht="15">
      <c r="A89" s="230" t="s">
        <v>270</v>
      </c>
      <c r="B89" s="228" t="s">
        <v>34</v>
      </c>
      <c r="C89" s="233" t="s">
        <v>31</v>
      </c>
      <c r="D89" s="228" t="s">
        <v>246</v>
      </c>
      <c r="E89" s="231">
        <v>200</v>
      </c>
      <c r="F89" s="234">
        <f>F90</f>
        <v>1000</v>
      </c>
    </row>
    <row r="90" spans="1:6" ht="15">
      <c r="A90" s="230" t="s">
        <v>271</v>
      </c>
      <c r="B90" s="228" t="s">
        <v>34</v>
      </c>
      <c r="C90" s="233" t="s">
        <v>31</v>
      </c>
      <c r="D90" s="228" t="s">
        <v>246</v>
      </c>
      <c r="E90" s="231">
        <v>240</v>
      </c>
      <c r="F90" s="234">
        <f>F91+F92</f>
        <v>1000</v>
      </c>
    </row>
    <row r="91" spans="1:6" ht="31.5">
      <c r="A91" s="232" t="s">
        <v>205</v>
      </c>
      <c r="B91" s="228" t="s">
        <v>34</v>
      </c>
      <c r="C91" s="233" t="s">
        <v>31</v>
      </c>
      <c r="D91" s="228" t="s">
        <v>246</v>
      </c>
      <c r="E91" s="231">
        <v>243</v>
      </c>
      <c r="F91" s="234">
        <v>300</v>
      </c>
    </row>
    <row r="92" spans="1:6" ht="31.5">
      <c r="A92" s="232" t="s">
        <v>206</v>
      </c>
      <c r="B92" s="228" t="s">
        <v>34</v>
      </c>
      <c r="C92" s="233" t="s">
        <v>31</v>
      </c>
      <c r="D92" s="228" t="s">
        <v>246</v>
      </c>
      <c r="E92" s="231">
        <v>244</v>
      </c>
      <c r="F92" s="234">
        <v>700</v>
      </c>
    </row>
    <row r="93" spans="1:6" ht="27">
      <c r="A93" s="260" t="s">
        <v>247</v>
      </c>
      <c r="B93" s="261" t="s">
        <v>34</v>
      </c>
      <c r="C93" s="264" t="s">
        <v>31</v>
      </c>
      <c r="D93" s="266" t="s">
        <v>248</v>
      </c>
      <c r="E93" s="267"/>
      <c r="F93" s="252">
        <f>F94</f>
        <v>1026.6</v>
      </c>
    </row>
    <row r="94" spans="1:6" ht="15">
      <c r="A94" s="230" t="s">
        <v>270</v>
      </c>
      <c r="B94" s="228" t="s">
        <v>34</v>
      </c>
      <c r="C94" s="233" t="s">
        <v>31</v>
      </c>
      <c r="D94" s="235" t="s">
        <v>248</v>
      </c>
      <c r="E94" s="231">
        <v>200</v>
      </c>
      <c r="F94" s="229">
        <f>F95</f>
        <v>1026.6</v>
      </c>
    </row>
    <row r="95" spans="1:6" ht="15">
      <c r="A95" s="230" t="s">
        <v>271</v>
      </c>
      <c r="B95" s="228" t="s">
        <v>34</v>
      </c>
      <c r="C95" s="233" t="s">
        <v>31</v>
      </c>
      <c r="D95" s="235" t="s">
        <v>248</v>
      </c>
      <c r="E95" s="231">
        <v>240</v>
      </c>
      <c r="F95" s="229">
        <f>F96+F97</f>
        <v>1026.6</v>
      </c>
    </row>
    <row r="96" spans="1:6" ht="31.5">
      <c r="A96" s="232" t="s">
        <v>206</v>
      </c>
      <c r="B96" s="228" t="s">
        <v>34</v>
      </c>
      <c r="C96" s="233" t="s">
        <v>31</v>
      </c>
      <c r="D96" s="235" t="s">
        <v>248</v>
      </c>
      <c r="E96" s="231">
        <v>244</v>
      </c>
      <c r="F96" s="229">
        <v>240</v>
      </c>
    </row>
    <row r="97" spans="1:6" ht="31.5">
      <c r="A97" s="232" t="s">
        <v>205</v>
      </c>
      <c r="B97" s="228" t="s">
        <v>34</v>
      </c>
      <c r="C97" s="233" t="s">
        <v>31</v>
      </c>
      <c r="D97" s="228" t="s">
        <v>248</v>
      </c>
      <c r="E97" s="231">
        <v>243</v>
      </c>
      <c r="F97" s="229">
        <v>786.6</v>
      </c>
    </row>
    <row r="98" spans="1:6" ht="12.75">
      <c r="A98" s="15" t="s">
        <v>14</v>
      </c>
      <c r="B98" s="3" t="s">
        <v>34</v>
      </c>
      <c r="C98" s="3" t="s">
        <v>25</v>
      </c>
      <c r="D98" s="3" t="s">
        <v>22</v>
      </c>
      <c r="E98" s="92" t="s">
        <v>20</v>
      </c>
      <c r="F98" s="18">
        <f>F99</f>
        <v>1831</v>
      </c>
    </row>
    <row r="99" spans="1:6" ht="12.75">
      <c r="A99" s="17" t="s">
        <v>132</v>
      </c>
      <c r="B99" s="4" t="s">
        <v>34</v>
      </c>
      <c r="C99" s="4" t="s">
        <v>25</v>
      </c>
      <c r="D99" s="4" t="s">
        <v>99</v>
      </c>
      <c r="E99" s="93" t="s">
        <v>20</v>
      </c>
      <c r="F99" s="19">
        <f>F100+F105+F109+F113</f>
        <v>1831</v>
      </c>
    </row>
    <row r="100" spans="1:6" s="105" customFormat="1" ht="27">
      <c r="A100" s="268" t="s">
        <v>257</v>
      </c>
      <c r="B100" s="261" t="s">
        <v>34</v>
      </c>
      <c r="C100" s="261" t="s">
        <v>25</v>
      </c>
      <c r="D100" s="261" t="s">
        <v>258</v>
      </c>
      <c r="E100" s="251"/>
      <c r="F100" s="253">
        <f>F101</f>
        <v>950</v>
      </c>
    </row>
    <row r="101" spans="1:6" s="201" customFormat="1" ht="15">
      <c r="A101" s="230" t="s">
        <v>272</v>
      </c>
      <c r="B101" s="228" t="s">
        <v>34</v>
      </c>
      <c r="C101" s="228" t="s">
        <v>25</v>
      </c>
      <c r="D101" s="228" t="s">
        <v>258</v>
      </c>
      <c r="E101" s="231">
        <v>200</v>
      </c>
      <c r="F101" s="236">
        <f>F102</f>
        <v>950</v>
      </c>
    </row>
    <row r="102" spans="1:6" s="201" customFormat="1" ht="15">
      <c r="A102" s="230" t="s">
        <v>273</v>
      </c>
      <c r="B102" s="228" t="s">
        <v>34</v>
      </c>
      <c r="C102" s="228" t="s">
        <v>25</v>
      </c>
      <c r="D102" s="228" t="s">
        <v>258</v>
      </c>
      <c r="E102" s="231">
        <v>240</v>
      </c>
      <c r="F102" s="236">
        <f>F103+F104</f>
        <v>950</v>
      </c>
    </row>
    <row r="103" spans="1:6" ht="31.5">
      <c r="A103" s="232" t="s">
        <v>205</v>
      </c>
      <c r="B103" s="228" t="s">
        <v>34</v>
      </c>
      <c r="C103" s="233" t="s">
        <v>31</v>
      </c>
      <c r="D103" s="228" t="s">
        <v>258</v>
      </c>
      <c r="E103" s="231">
        <v>243</v>
      </c>
      <c r="F103" s="236">
        <v>250</v>
      </c>
    </row>
    <row r="104" spans="1:6" ht="31.5">
      <c r="A104" s="232" t="s">
        <v>206</v>
      </c>
      <c r="B104" s="228" t="s">
        <v>34</v>
      </c>
      <c r="C104" s="228" t="s">
        <v>25</v>
      </c>
      <c r="D104" s="228" t="s">
        <v>258</v>
      </c>
      <c r="E104" s="231">
        <v>244</v>
      </c>
      <c r="F104" s="236">
        <v>700</v>
      </c>
    </row>
    <row r="105" spans="1:6" ht="25.5" customHeight="1">
      <c r="A105" s="268" t="s">
        <v>249</v>
      </c>
      <c r="B105" s="261" t="s">
        <v>34</v>
      </c>
      <c r="C105" s="261" t="s">
        <v>25</v>
      </c>
      <c r="D105" s="266" t="s">
        <v>250</v>
      </c>
      <c r="E105" s="267"/>
      <c r="F105" s="252">
        <f>F106</f>
        <v>153</v>
      </c>
    </row>
    <row r="106" spans="1:6" ht="15">
      <c r="A106" s="230" t="s">
        <v>272</v>
      </c>
      <c r="B106" s="228" t="s">
        <v>34</v>
      </c>
      <c r="C106" s="228" t="s">
        <v>25</v>
      </c>
      <c r="D106" s="235" t="s">
        <v>250</v>
      </c>
      <c r="E106" s="231">
        <v>200</v>
      </c>
      <c r="F106" s="229">
        <f>F107</f>
        <v>153</v>
      </c>
    </row>
    <row r="107" spans="1:6" s="105" customFormat="1" ht="20.25" customHeight="1">
      <c r="A107" s="230" t="s">
        <v>273</v>
      </c>
      <c r="B107" s="228" t="s">
        <v>34</v>
      </c>
      <c r="C107" s="228" t="s">
        <v>25</v>
      </c>
      <c r="D107" s="235" t="s">
        <v>250</v>
      </c>
      <c r="E107" s="231">
        <v>240</v>
      </c>
      <c r="F107" s="229">
        <f>F108</f>
        <v>153</v>
      </c>
    </row>
    <row r="108" spans="1:6" ht="31.5">
      <c r="A108" s="232" t="s">
        <v>206</v>
      </c>
      <c r="B108" s="228" t="s">
        <v>34</v>
      </c>
      <c r="C108" s="228" t="s">
        <v>25</v>
      </c>
      <c r="D108" s="235" t="s">
        <v>250</v>
      </c>
      <c r="E108" s="231">
        <v>244</v>
      </c>
      <c r="F108" s="229">
        <v>153</v>
      </c>
    </row>
    <row r="109" spans="1:6" ht="27">
      <c r="A109" s="260" t="s">
        <v>255</v>
      </c>
      <c r="B109" s="261" t="s">
        <v>34</v>
      </c>
      <c r="C109" s="261" t="s">
        <v>25</v>
      </c>
      <c r="D109" s="266" t="s">
        <v>256</v>
      </c>
      <c r="E109" s="267" t="s">
        <v>20</v>
      </c>
      <c r="F109" s="265">
        <f>F110</f>
        <v>200</v>
      </c>
    </row>
    <row r="110" spans="1:6" ht="15">
      <c r="A110" s="230" t="s">
        <v>272</v>
      </c>
      <c r="B110" s="228" t="s">
        <v>34</v>
      </c>
      <c r="C110" s="228" t="s">
        <v>25</v>
      </c>
      <c r="D110" s="235" t="s">
        <v>256</v>
      </c>
      <c r="E110" s="231">
        <v>200</v>
      </c>
      <c r="F110" s="234">
        <f>F111</f>
        <v>200</v>
      </c>
    </row>
    <row r="111" spans="1:6" ht="15">
      <c r="A111" s="230" t="s">
        <v>273</v>
      </c>
      <c r="B111" s="228" t="s">
        <v>34</v>
      </c>
      <c r="C111" s="228" t="s">
        <v>25</v>
      </c>
      <c r="D111" s="235" t="s">
        <v>256</v>
      </c>
      <c r="E111" s="231">
        <v>240</v>
      </c>
      <c r="F111" s="234">
        <f>F112</f>
        <v>200</v>
      </c>
    </row>
    <row r="112" spans="1:6" ht="31.5">
      <c r="A112" s="232" t="s">
        <v>206</v>
      </c>
      <c r="B112" s="228" t="s">
        <v>34</v>
      </c>
      <c r="C112" s="228" t="s">
        <v>25</v>
      </c>
      <c r="D112" s="235" t="s">
        <v>256</v>
      </c>
      <c r="E112" s="231">
        <v>244</v>
      </c>
      <c r="F112" s="234">
        <v>200</v>
      </c>
    </row>
    <row r="113" spans="1:6" ht="26.25" customHeight="1">
      <c r="A113" s="268" t="s">
        <v>259</v>
      </c>
      <c r="B113" s="261" t="s">
        <v>34</v>
      </c>
      <c r="C113" s="261" t="s">
        <v>25</v>
      </c>
      <c r="D113" s="266" t="s">
        <v>260</v>
      </c>
      <c r="E113" s="267" t="s">
        <v>20</v>
      </c>
      <c r="F113" s="265">
        <f>F114</f>
        <v>528</v>
      </c>
    </row>
    <row r="114" spans="1:6" ht="15">
      <c r="A114" s="230" t="s">
        <v>272</v>
      </c>
      <c r="B114" s="228" t="s">
        <v>34</v>
      </c>
      <c r="C114" s="228" t="s">
        <v>25</v>
      </c>
      <c r="D114" s="235" t="s">
        <v>260</v>
      </c>
      <c r="E114" s="231">
        <v>200</v>
      </c>
      <c r="F114" s="234">
        <f>F115</f>
        <v>528</v>
      </c>
    </row>
    <row r="115" spans="1:6" ht="15">
      <c r="A115" s="230" t="s">
        <v>273</v>
      </c>
      <c r="B115" s="228" t="s">
        <v>34</v>
      </c>
      <c r="C115" s="228" t="s">
        <v>25</v>
      </c>
      <c r="D115" s="235" t="s">
        <v>260</v>
      </c>
      <c r="E115" s="231">
        <v>240</v>
      </c>
      <c r="F115" s="234">
        <f>F116+F117</f>
        <v>528</v>
      </c>
    </row>
    <row r="116" spans="1:6" ht="31.5">
      <c r="A116" s="232" t="s">
        <v>205</v>
      </c>
      <c r="B116" s="228" t="s">
        <v>34</v>
      </c>
      <c r="C116" s="233" t="s">
        <v>25</v>
      </c>
      <c r="D116" s="228" t="s">
        <v>260</v>
      </c>
      <c r="E116" s="231">
        <v>243</v>
      </c>
      <c r="F116" s="237">
        <v>100</v>
      </c>
    </row>
    <row r="117" spans="1:6" ht="31.5">
      <c r="A117" s="232" t="s">
        <v>206</v>
      </c>
      <c r="B117" s="228" t="s">
        <v>34</v>
      </c>
      <c r="C117" s="228" t="s">
        <v>25</v>
      </c>
      <c r="D117" s="235" t="s">
        <v>260</v>
      </c>
      <c r="E117" s="231">
        <v>244</v>
      </c>
      <c r="F117" s="234">
        <v>428</v>
      </c>
    </row>
    <row r="118" spans="1:6" ht="12.75">
      <c r="A118" s="8" t="s">
        <v>274</v>
      </c>
      <c r="B118" s="3" t="s">
        <v>34</v>
      </c>
      <c r="C118" s="3" t="s">
        <v>34</v>
      </c>
      <c r="D118" s="4"/>
      <c r="E118" s="227"/>
      <c r="F118" s="104">
        <f>F119</f>
        <v>1052</v>
      </c>
    </row>
    <row r="119" spans="1:6" ht="12.75">
      <c r="A119" s="9" t="s">
        <v>45</v>
      </c>
      <c r="B119" s="3" t="s">
        <v>34</v>
      </c>
      <c r="C119" s="3" t="s">
        <v>34</v>
      </c>
      <c r="D119" s="32" t="s">
        <v>275</v>
      </c>
      <c r="E119" s="3"/>
      <c r="F119" s="104">
        <f>F121+F120</f>
        <v>1052</v>
      </c>
    </row>
    <row r="120" spans="1:6" ht="15.75">
      <c r="A120" s="154" t="s">
        <v>202</v>
      </c>
      <c r="B120" s="4" t="s">
        <v>34</v>
      </c>
      <c r="C120" s="28" t="s">
        <v>34</v>
      </c>
      <c r="D120" s="28" t="s">
        <v>275</v>
      </c>
      <c r="E120" s="93">
        <v>111</v>
      </c>
      <c r="F120" s="34">
        <v>1042</v>
      </c>
    </row>
    <row r="121" spans="1:6" ht="31.5">
      <c r="A121" s="232" t="s">
        <v>206</v>
      </c>
      <c r="B121" s="4" t="s">
        <v>34</v>
      </c>
      <c r="C121" s="28" t="s">
        <v>34</v>
      </c>
      <c r="D121" s="28" t="s">
        <v>275</v>
      </c>
      <c r="E121" s="93">
        <v>244</v>
      </c>
      <c r="F121" s="34">
        <v>10</v>
      </c>
    </row>
    <row r="122" spans="1:6" ht="14.25">
      <c r="A122" s="6" t="s">
        <v>149</v>
      </c>
      <c r="B122" s="32" t="s">
        <v>38</v>
      </c>
      <c r="C122" s="32"/>
      <c r="D122" s="31"/>
      <c r="E122" s="31"/>
      <c r="F122" s="104">
        <f>F123+F127</f>
        <v>35</v>
      </c>
    </row>
    <row r="123" spans="1:6" ht="12.75">
      <c r="A123" s="119" t="s">
        <v>125</v>
      </c>
      <c r="B123" s="16" t="s">
        <v>38</v>
      </c>
      <c r="C123" s="16" t="s">
        <v>34</v>
      </c>
      <c r="D123" s="3"/>
      <c r="E123" s="92"/>
      <c r="F123" s="18">
        <f>F124</f>
        <v>10</v>
      </c>
    </row>
    <row r="124" spans="1:6" ht="12.75">
      <c r="A124" s="17" t="s">
        <v>124</v>
      </c>
      <c r="B124" s="28" t="s">
        <v>11</v>
      </c>
      <c r="C124" s="28" t="s">
        <v>34</v>
      </c>
      <c r="D124" s="29" t="s">
        <v>122</v>
      </c>
      <c r="E124" s="92"/>
      <c r="F124" s="18">
        <f>F125</f>
        <v>10</v>
      </c>
    </row>
    <row r="125" spans="1:6" ht="12.75">
      <c r="A125" s="120" t="s">
        <v>123</v>
      </c>
      <c r="B125" s="28" t="s">
        <v>11</v>
      </c>
      <c r="C125" s="28" t="s">
        <v>34</v>
      </c>
      <c r="D125" s="29" t="s">
        <v>121</v>
      </c>
      <c r="E125" s="95"/>
      <c r="F125" s="19">
        <f>F126</f>
        <v>10</v>
      </c>
    </row>
    <row r="126" spans="1:6" ht="31.5">
      <c r="A126" s="154" t="s">
        <v>206</v>
      </c>
      <c r="B126" s="28" t="s">
        <v>11</v>
      </c>
      <c r="C126" s="28" t="s">
        <v>34</v>
      </c>
      <c r="D126" s="29" t="s">
        <v>121</v>
      </c>
      <c r="E126" s="95">
        <v>244</v>
      </c>
      <c r="F126" s="19">
        <v>10</v>
      </c>
    </row>
    <row r="127" spans="1:6" ht="12.75">
      <c r="A127" s="238" t="s">
        <v>276</v>
      </c>
      <c r="B127" s="239" t="s">
        <v>38</v>
      </c>
      <c r="C127" s="239" t="s">
        <v>38</v>
      </c>
      <c r="D127" s="240"/>
      <c r="E127" s="241"/>
      <c r="F127" s="242">
        <f>F128</f>
        <v>25</v>
      </c>
    </row>
    <row r="128" spans="1:6" ht="27">
      <c r="A128" s="268" t="s">
        <v>261</v>
      </c>
      <c r="B128" s="269" t="s">
        <v>38</v>
      </c>
      <c r="C128" s="269" t="s">
        <v>38</v>
      </c>
      <c r="D128" s="270" t="s">
        <v>277</v>
      </c>
      <c r="E128" s="271"/>
      <c r="F128" s="272">
        <f>F129</f>
        <v>25</v>
      </c>
    </row>
    <row r="129" spans="1:6" ht="31.5">
      <c r="A129" s="232" t="s">
        <v>206</v>
      </c>
      <c r="B129" s="243" t="s">
        <v>38</v>
      </c>
      <c r="C129" s="243" t="s">
        <v>38</v>
      </c>
      <c r="D129" s="244" t="s">
        <v>277</v>
      </c>
      <c r="E129" s="246" t="s">
        <v>215</v>
      </c>
      <c r="F129" s="245">
        <v>25</v>
      </c>
    </row>
    <row r="130" spans="1:6" ht="14.25">
      <c r="A130" s="6" t="s">
        <v>152</v>
      </c>
      <c r="B130" s="3" t="s">
        <v>39</v>
      </c>
      <c r="D130" s="29"/>
      <c r="E130" s="95"/>
      <c r="F130" s="18">
        <f>F131</f>
        <v>2124.5</v>
      </c>
    </row>
    <row r="131" spans="1:6" ht="12.75">
      <c r="A131" s="8" t="s">
        <v>40</v>
      </c>
      <c r="B131" s="3" t="s">
        <v>39</v>
      </c>
      <c r="C131" s="3" t="s">
        <v>24</v>
      </c>
      <c r="D131" s="3" t="s">
        <v>22</v>
      </c>
      <c r="E131" s="92" t="s">
        <v>20</v>
      </c>
      <c r="F131" s="18">
        <f>F132+F138+F140</f>
        <v>2124.5</v>
      </c>
    </row>
    <row r="132" spans="1:6" ht="12.75">
      <c r="A132" s="8" t="s">
        <v>41</v>
      </c>
      <c r="B132" s="3" t="s">
        <v>39</v>
      </c>
      <c r="C132" s="3" t="s">
        <v>24</v>
      </c>
      <c r="D132" s="3" t="s">
        <v>12</v>
      </c>
      <c r="E132" s="92"/>
      <c r="F132" s="18">
        <f>F133+F137</f>
        <v>1272.4999999999998</v>
      </c>
    </row>
    <row r="133" spans="1:6" ht="12.75">
      <c r="A133" s="9" t="s">
        <v>45</v>
      </c>
      <c r="B133" s="4" t="s">
        <v>39</v>
      </c>
      <c r="C133" s="4" t="s">
        <v>24</v>
      </c>
      <c r="D133" s="4" t="s">
        <v>44</v>
      </c>
      <c r="E133" s="93"/>
      <c r="F133" s="19">
        <f>F134+F135</f>
        <v>1269.3999999999999</v>
      </c>
    </row>
    <row r="134" spans="1:6" ht="15.75">
      <c r="A134" s="154" t="s">
        <v>202</v>
      </c>
      <c r="B134" s="4" t="s">
        <v>39</v>
      </c>
      <c r="C134" s="4" t="s">
        <v>24</v>
      </c>
      <c r="D134" s="4" t="s">
        <v>44</v>
      </c>
      <c r="E134" s="94" t="s">
        <v>299</v>
      </c>
      <c r="F134" s="19">
        <v>1090.6</v>
      </c>
    </row>
    <row r="135" spans="1:6" ht="31.5">
      <c r="A135" s="154" t="s">
        <v>206</v>
      </c>
      <c r="B135" s="4" t="s">
        <v>39</v>
      </c>
      <c r="C135" s="4" t="s">
        <v>24</v>
      </c>
      <c r="D135" s="4" t="s">
        <v>44</v>
      </c>
      <c r="E135" s="93">
        <v>244</v>
      </c>
      <c r="F135" s="21">
        <v>178.8</v>
      </c>
    </row>
    <row r="136" spans="1:6" ht="25.5">
      <c r="A136" s="202" t="s">
        <v>46</v>
      </c>
      <c r="B136" s="25" t="s">
        <v>39</v>
      </c>
      <c r="C136" s="25" t="s">
        <v>24</v>
      </c>
      <c r="D136" s="25" t="s">
        <v>298</v>
      </c>
      <c r="E136" s="96"/>
      <c r="F136" s="34">
        <f>F137</f>
        <v>3.1</v>
      </c>
    </row>
    <row r="137" spans="1:6" ht="15.75">
      <c r="A137" s="154" t="s">
        <v>202</v>
      </c>
      <c r="B137" s="4" t="s">
        <v>39</v>
      </c>
      <c r="C137" s="4" t="s">
        <v>24</v>
      </c>
      <c r="D137" s="4" t="s">
        <v>298</v>
      </c>
      <c r="E137" s="94" t="s">
        <v>299</v>
      </c>
      <c r="F137" s="22">
        <v>3.1</v>
      </c>
    </row>
    <row r="138" spans="1:6" ht="27">
      <c r="A138" s="268" t="s">
        <v>263</v>
      </c>
      <c r="B138" s="274" t="s">
        <v>278</v>
      </c>
      <c r="C138" s="274" t="s">
        <v>33</v>
      </c>
      <c r="D138" s="270" t="s">
        <v>279</v>
      </c>
      <c r="E138" s="273"/>
      <c r="F138" s="272">
        <f>F139</f>
        <v>73</v>
      </c>
    </row>
    <row r="139" spans="1:6" ht="31.5">
      <c r="A139" s="232" t="s">
        <v>206</v>
      </c>
      <c r="B139" s="247" t="s">
        <v>278</v>
      </c>
      <c r="C139" s="247" t="s">
        <v>33</v>
      </c>
      <c r="D139" s="244" t="s">
        <v>279</v>
      </c>
      <c r="E139" s="246" t="s">
        <v>215</v>
      </c>
      <c r="F139" s="248">
        <v>73</v>
      </c>
    </row>
    <row r="140" spans="1:6" ht="14.25" customHeight="1">
      <c r="A140" s="8" t="s">
        <v>74</v>
      </c>
      <c r="B140" s="31" t="s">
        <v>39</v>
      </c>
      <c r="C140" s="31" t="s">
        <v>24</v>
      </c>
      <c r="D140" s="31" t="s">
        <v>75</v>
      </c>
      <c r="E140" s="203"/>
      <c r="F140" s="104">
        <f>F141+F142+F143+F147+F145</f>
        <v>779</v>
      </c>
    </row>
    <row r="141" spans="1:6" ht="16.5" customHeight="1">
      <c r="A141" s="154" t="s">
        <v>202</v>
      </c>
      <c r="B141" s="29" t="s">
        <v>39</v>
      </c>
      <c r="C141" s="29" t="s">
        <v>24</v>
      </c>
      <c r="D141" s="29" t="s">
        <v>76</v>
      </c>
      <c r="E141" s="102" t="s">
        <v>299</v>
      </c>
      <c r="F141" s="22">
        <v>482.6</v>
      </c>
    </row>
    <row r="142" spans="1:6" ht="26.25" customHeight="1">
      <c r="A142" s="154" t="s">
        <v>206</v>
      </c>
      <c r="B142" s="29" t="s">
        <v>39</v>
      </c>
      <c r="C142" s="29" t="s">
        <v>24</v>
      </c>
      <c r="D142" s="29" t="s">
        <v>76</v>
      </c>
      <c r="E142" s="102" t="s">
        <v>215</v>
      </c>
      <c r="F142" s="22">
        <v>203.2</v>
      </c>
    </row>
    <row r="143" spans="1:6" ht="27">
      <c r="A143" s="193" t="s">
        <v>46</v>
      </c>
      <c r="B143" s="194" t="s">
        <v>39</v>
      </c>
      <c r="C143" s="194" t="s">
        <v>24</v>
      </c>
      <c r="D143" s="195" t="s">
        <v>298</v>
      </c>
      <c r="E143" s="196"/>
      <c r="F143" s="197">
        <f>F144</f>
        <v>3.1</v>
      </c>
    </row>
    <row r="144" spans="1:6" ht="15.75">
      <c r="A144" s="154" t="s">
        <v>202</v>
      </c>
      <c r="B144" s="4" t="s">
        <v>39</v>
      </c>
      <c r="C144" s="4" t="s">
        <v>24</v>
      </c>
      <c r="D144" s="36" t="s">
        <v>298</v>
      </c>
      <c r="E144" s="94" t="s">
        <v>299</v>
      </c>
      <c r="F144" s="22">
        <v>3.1</v>
      </c>
    </row>
    <row r="145" spans="1:6" ht="30" customHeight="1">
      <c r="A145" s="202" t="s">
        <v>229</v>
      </c>
      <c r="B145" s="3" t="s">
        <v>39</v>
      </c>
      <c r="C145" s="3" t="s">
        <v>24</v>
      </c>
      <c r="D145" s="31" t="s">
        <v>301</v>
      </c>
      <c r="E145" s="16"/>
      <c r="F145" s="104">
        <f>F146</f>
        <v>85.7</v>
      </c>
    </row>
    <row r="146" spans="1:6" ht="31.5">
      <c r="A146" s="154" t="s">
        <v>300</v>
      </c>
      <c r="B146" s="4" t="s">
        <v>39</v>
      </c>
      <c r="C146" s="4" t="s">
        <v>24</v>
      </c>
      <c r="D146" s="36" t="s">
        <v>301</v>
      </c>
      <c r="E146" s="94" t="s">
        <v>302</v>
      </c>
      <c r="F146" s="22">
        <v>85.7</v>
      </c>
    </row>
    <row r="147" spans="1:6" ht="13.5">
      <c r="A147" s="198" t="s">
        <v>84</v>
      </c>
      <c r="B147" s="194" t="s">
        <v>39</v>
      </c>
      <c r="C147" s="194" t="s">
        <v>24</v>
      </c>
      <c r="D147" s="195" t="s">
        <v>303</v>
      </c>
      <c r="E147" s="196"/>
      <c r="F147" s="197">
        <f>F148</f>
        <v>4.4</v>
      </c>
    </row>
    <row r="148" spans="1:6" ht="15.75">
      <c r="A148" s="154" t="s">
        <v>202</v>
      </c>
      <c r="B148" s="4" t="s">
        <v>39</v>
      </c>
      <c r="C148" s="4" t="s">
        <v>24</v>
      </c>
      <c r="D148" s="36" t="s">
        <v>303</v>
      </c>
      <c r="E148" s="94" t="s">
        <v>299</v>
      </c>
      <c r="F148" s="22">
        <v>4.4</v>
      </c>
    </row>
    <row r="149" ht="12.75">
      <c r="F149" s="98">
        <f>F11+F48+F55+F65+F78+F122+F130</f>
        <v>14117.8</v>
      </c>
    </row>
    <row r="151" spans="5:6" ht="12.75">
      <c r="E151" s="106" t="s">
        <v>24</v>
      </c>
      <c r="F151" s="79">
        <f>F11</f>
        <v>3552.9999999999995</v>
      </c>
    </row>
    <row r="152" spans="5:6" ht="12.75">
      <c r="E152" s="106" t="s">
        <v>31</v>
      </c>
      <c r="F152" s="79">
        <f>F48</f>
        <v>150</v>
      </c>
    </row>
    <row r="153" spans="5:6" ht="12.75">
      <c r="E153" s="106" t="s">
        <v>25</v>
      </c>
      <c r="F153" s="79">
        <f>F55</f>
        <v>155.8</v>
      </c>
    </row>
    <row r="154" spans="5:6" ht="12.75">
      <c r="E154" s="106" t="s">
        <v>33</v>
      </c>
      <c r="F154" s="79">
        <f>F65</f>
        <v>1324</v>
      </c>
    </row>
    <row r="155" spans="5:6" ht="12.75">
      <c r="E155" s="106" t="s">
        <v>34</v>
      </c>
      <c r="F155" s="79">
        <f>F78</f>
        <v>6775.5</v>
      </c>
    </row>
    <row r="156" spans="5:6" ht="12.75">
      <c r="E156" s="106" t="s">
        <v>38</v>
      </c>
      <c r="F156" s="79">
        <f>F122</f>
        <v>35</v>
      </c>
    </row>
    <row r="157" spans="5:6" ht="12.75">
      <c r="E157" s="106" t="s">
        <v>39</v>
      </c>
      <c r="F157" s="79">
        <f>F130</f>
        <v>2124.5</v>
      </c>
    </row>
    <row r="158" spans="5:6" ht="12.75">
      <c r="E158" s="106" t="s">
        <v>87</v>
      </c>
      <c r="F158" s="79"/>
    </row>
    <row r="159" spans="5:6" ht="12.75">
      <c r="E159" s="106">
        <v>10</v>
      </c>
      <c r="F159" s="79"/>
    </row>
    <row r="160" spans="5:6" ht="12.75">
      <c r="E160" s="106" t="s">
        <v>151</v>
      </c>
      <c r="F160" s="79"/>
    </row>
    <row r="161" ht="12.75">
      <c r="F161" s="121">
        <f>SUM(F151:F160)</f>
        <v>14117.8</v>
      </c>
    </row>
  </sheetData>
  <sheetProtection/>
  <mergeCells count="9">
    <mergeCell ref="D1:F1"/>
    <mergeCell ref="B5:F5"/>
    <mergeCell ref="A2:F2"/>
    <mergeCell ref="B4:F4"/>
    <mergeCell ref="B3:F3"/>
    <mergeCell ref="F9:F10"/>
    <mergeCell ref="A6:F6"/>
    <mergeCell ref="A7:F7"/>
    <mergeCell ref="E8:F8"/>
  </mergeCells>
  <printOptions/>
  <pageMargins left="0.64" right="0.33" top="0.31" bottom="0.25" header="0.27" footer="0.17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7"/>
  </sheetPr>
  <dimension ref="A1:I149"/>
  <sheetViews>
    <sheetView zoomScalePageLayoutView="0" workbookViewId="0" topLeftCell="A1">
      <selection activeCell="F118" sqref="F118"/>
    </sheetView>
  </sheetViews>
  <sheetFormatPr defaultColWidth="9.140625" defaultRowHeight="12.75"/>
  <cols>
    <col min="1" max="1" width="70.8515625" style="0" customWidth="1"/>
    <col min="2" max="2" width="5.57421875" style="0" customWidth="1"/>
    <col min="3" max="3" width="5.8515625" style="0" customWidth="1"/>
    <col min="5" max="5" width="6.57421875" style="0" customWidth="1"/>
    <col min="6" max="6" width="11.00390625" style="0" bestFit="1" customWidth="1"/>
  </cols>
  <sheetData>
    <row r="1" spans="4:7" ht="12.75">
      <c r="D1" s="343" t="s">
        <v>105</v>
      </c>
      <c r="E1" s="343"/>
      <c r="F1" s="343"/>
      <c r="G1" s="343"/>
    </row>
    <row r="2" spans="1:7" ht="25.5" customHeight="1">
      <c r="A2" s="333" t="s">
        <v>239</v>
      </c>
      <c r="B2" s="333"/>
      <c r="C2" s="333"/>
      <c r="D2" s="333"/>
      <c r="E2" s="333"/>
      <c r="F2" s="333"/>
      <c r="G2" s="333"/>
    </row>
    <row r="3" spans="2:7" ht="53.25" customHeight="1">
      <c r="B3" s="333" t="s">
        <v>235</v>
      </c>
      <c r="C3" s="333"/>
      <c r="D3" s="333"/>
      <c r="E3" s="333"/>
      <c r="F3" s="333"/>
      <c r="G3" s="333"/>
    </row>
    <row r="4" spans="2:7" ht="12.75">
      <c r="B4" s="338" t="s">
        <v>308</v>
      </c>
      <c r="C4" s="338"/>
      <c r="D4" s="338"/>
      <c r="E4" s="338"/>
      <c r="F4" s="338"/>
      <c r="G4" s="338"/>
    </row>
    <row r="5" spans="1:6" ht="20.25">
      <c r="A5" s="340" t="s">
        <v>55</v>
      </c>
      <c r="B5" s="340"/>
      <c r="C5" s="340"/>
      <c r="D5" s="340"/>
      <c r="E5" s="340"/>
      <c r="F5" s="340"/>
    </row>
    <row r="6" spans="1:6" ht="45.75" customHeight="1">
      <c r="A6" s="341" t="s">
        <v>280</v>
      </c>
      <c r="B6" s="341"/>
      <c r="C6" s="341"/>
      <c r="D6" s="341"/>
      <c r="E6" s="341"/>
      <c r="F6" s="341"/>
    </row>
    <row r="7" spans="1:6" ht="30" customHeight="1">
      <c r="A7" s="122"/>
      <c r="B7" s="114"/>
      <c r="C7" s="114"/>
      <c r="D7" s="122"/>
      <c r="E7" s="342" t="s">
        <v>128</v>
      </c>
      <c r="F7" s="342"/>
    </row>
    <row r="8" spans="1:7" ht="38.25">
      <c r="A8" s="60" t="s">
        <v>56</v>
      </c>
      <c r="B8" s="56" t="s">
        <v>57</v>
      </c>
      <c r="C8" s="57"/>
      <c r="D8" s="58"/>
      <c r="E8" s="58"/>
      <c r="F8" s="339" t="s">
        <v>150</v>
      </c>
      <c r="G8" s="339" t="s">
        <v>225</v>
      </c>
    </row>
    <row r="9" spans="1:7" ht="33.75">
      <c r="A9" s="59"/>
      <c r="B9" s="61" t="s">
        <v>60</v>
      </c>
      <c r="C9" s="62" t="s">
        <v>59</v>
      </c>
      <c r="D9" s="12" t="s">
        <v>58</v>
      </c>
      <c r="E9" s="12" t="s">
        <v>61</v>
      </c>
      <c r="F9" s="339"/>
      <c r="G9" s="339"/>
    </row>
    <row r="10" spans="1:7" ht="14.25">
      <c r="A10" s="6" t="s">
        <v>23</v>
      </c>
      <c r="B10" s="3" t="s">
        <v>24</v>
      </c>
      <c r="C10" s="3" t="s">
        <v>21</v>
      </c>
      <c r="D10" s="3" t="s">
        <v>22</v>
      </c>
      <c r="E10" s="92" t="s">
        <v>20</v>
      </c>
      <c r="F10" s="18">
        <f>F12+F16+F30+F35</f>
        <v>3480.1000000000004</v>
      </c>
      <c r="G10" s="18">
        <f>G12+G16+G30+G35</f>
        <v>3388.8</v>
      </c>
    </row>
    <row r="11" spans="1:7" ht="25.5">
      <c r="A11" s="8" t="s">
        <v>30</v>
      </c>
      <c r="B11" s="3" t="s">
        <v>24</v>
      </c>
      <c r="C11" s="3" t="s">
        <v>31</v>
      </c>
      <c r="D11" s="3" t="s">
        <v>22</v>
      </c>
      <c r="E11" s="3" t="s">
        <v>20</v>
      </c>
      <c r="F11" s="141">
        <f aca="true" t="shared" si="0" ref="F11:G13">F12</f>
        <v>524.2</v>
      </c>
      <c r="G11" s="141">
        <f t="shared" si="0"/>
        <v>524.2</v>
      </c>
    </row>
    <row r="12" spans="1:7" ht="38.25">
      <c r="A12" s="9" t="s">
        <v>26</v>
      </c>
      <c r="B12" s="4" t="s">
        <v>24</v>
      </c>
      <c r="C12" s="4" t="s">
        <v>31</v>
      </c>
      <c r="D12" s="4" t="s">
        <v>27</v>
      </c>
      <c r="E12" s="4" t="s">
        <v>20</v>
      </c>
      <c r="F12" s="43">
        <f t="shared" si="0"/>
        <v>524.2</v>
      </c>
      <c r="G12" s="43">
        <f t="shared" si="0"/>
        <v>524.2</v>
      </c>
    </row>
    <row r="13" spans="1:7" ht="12.75">
      <c r="A13" s="10" t="s">
        <v>1</v>
      </c>
      <c r="B13" s="4" t="s">
        <v>24</v>
      </c>
      <c r="C13" s="4" t="s">
        <v>31</v>
      </c>
      <c r="D13" s="11" t="s">
        <v>0</v>
      </c>
      <c r="E13" s="4" t="s">
        <v>20</v>
      </c>
      <c r="F13" s="43">
        <f t="shared" si="0"/>
        <v>524.2</v>
      </c>
      <c r="G13" s="43">
        <f t="shared" si="0"/>
        <v>524.2</v>
      </c>
    </row>
    <row r="14" spans="1:7" ht="15">
      <c r="A14" s="185" t="s">
        <v>202</v>
      </c>
      <c r="B14" s="4" t="s">
        <v>24</v>
      </c>
      <c r="C14" s="4" t="s">
        <v>31</v>
      </c>
      <c r="D14" s="11" t="s">
        <v>0</v>
      </c>
      <c r="E14" s="93">
        <v>121</v>
      </c>
      <c r="F14" s="43">
        <v>524.2</v>
      </c>
      <c r="G14" s="43">
        <v>524.2</v>
      </c>
    </row>
    <row r="15" spans="1:7" ht="15" customHeight="1" hidden="1">
      <c r="A15" s="185" t="s">
        <v>203</v>
      </c>
      <c r="B15" s="4" t="s">
        <v>24</v>
      </c>
      <c r="C15" s="4" t="s">
        <v>31</v>
      </c>
      <c r="D15" s="11" t="s">
        <v>0</v>
      </c>
      <c r="E15" s="93">
        <v>122</v>
      </c>
      <c r="F15" s="43"/>
      <c r="G15" s="43"/>
    </row>
    <row r="16" spans="1:7" ht="38.25">
      <c r="A16" s="8" t="s">
        <v>32</v>
      </c>
      <c r="B16" s="3" t="s">
        <v>24</v>
      </c>
      <c r="C16" s="3" t="s">
        <v>33</v>
      </c>
      <c r="D16" s="3" t="s">
        <v>22</v>
      </c>
      <c r="E16" s="92" t="s">
        <v>20</v>
      </c>
      <c r="F16" s="20">
        <f>F17+F26</f>
        <v>2435.9</v>
      </c>
      <c r="G16" s="20">
        <f>G17+G26</f>
        <v>2474.6</v>
      </c>
    </row>
    <row r="17" spans="1:7" ht="38.25">
      <c r="A17" s="8" t="s">
        <v>26</v>
      </c>
      <c r="B17" s="3" t="s">
        <v>24</v>
      </c>
      <c r="C17" s="3" t="s">
        <v>33</v>
      </c>
      <c r="D17" s="3" t="s">
        <v>27</v>
      </c>
      <c r="E17" s="92" t="s">
        <v>20</v>
      </c>
      <c r="F17" s="20">
        <f>F18</f>
        <v>2416</v>
      </c>
      <c r="G17" s="20">
        <f>G18</f>
        <v>2454.7</v>
      </c>
    </row>
    <row r="18" spans="1:7" ht="12.75">
      <c r="A18" s="10" t="s">
        <v>28</v>
      </c>
      <c r="B18" s="4" t="s">
        <v>24</v>
      </c>
      <c r="C18" s="4" t="s">
        <v>33</v>
      </c>
      <c r="D18" s="4" t="s">
        <v>29</v>
      </c>
      <c r="E18" s="93" t="s">
        <v>20</v>
      </c>
      <c r="F18" s="21">
        <f>F19+F21+F22+F23+F24+F25+F20</f>
        <v>2416</v>
      </c>
      <c r="G18" s="21">
        <f>G19+G21+G22+G23+G24+G25+G20</f>
        <v>2454.7</v>
      </c>
    </row>
    <row r="19" spans="1:7" ht="12.75" customHeight="1">
      <c r="A19" s="185" t="s">
        <v>202</v>
      </c>
      <c r="B19" s="4" t="s">
        <v>24</v>
      </c>
      <c r="C19" s="4" t="s">
        <v>33</v>
      </c>
      <c r="D19" s="4" t="s">
        <v>29</v>
      </c>
      <c r="E19" s="93">
        <v>121</v>
      </c>
      <c r="F19" s="21">
        <v>1822.8</v>
      </c>
      <c r="G19" s="21">
        <v>1822.8</v>
      </c>
    </row>
    <row r="20" spans="1:7" ht="15">
      <c r="A20" s="185" t="s">
        <v>203</v>
      </c>
      <c r="B20" s="4" t="s">
        <v>24</v>
      </c>
      <c r="C20" s="4" t="s">
        <v>33</v>
      </c>
      <c r="D20" s="4" t="s">
        <v>29</v>
      </c>
      <c r="E20" s="93">
        <v>122</v>
      </c>
      <c r="F20" s="21"/>
      <c r="G20" s="21"/>
    </row>
    <row r="21" spans="1:7" ht="31.5">
      <c r="A21" s="154" t="s">
        <v>204</v>
      </c>
      <c r="B21" s="4" t="s">
        <v>24</v>
      </c>
      <c r="C21" s="4" t="s">
        <v>33</v>
      </c>
      <c r="D21" s="4" t="s">
        <v>29</v>
      </c>
      <c r="E21" s="93">
        <v>242</v>
      </c>
      <c r="F21" s="21">
        <v>288.4</v>
      </c>
      <c r="G21" s="21">
        <v>307.2</v>
      </c>
    </row>
    <row r="22" spans="1:7" ht="31.5">
      <c r="A22" s="154" t="s">
        <v>205</v>
      </c>
      <c r="B22" s="4" t="s">
        <v>24</v>
      </c>
      <c r="C22" s="4" t="s">
        <v>33</v>
      </c>
      <c r="D22" s="4" t="s">
        <v>29</v>
      </c>
      <c r="E22" s="93">
        <v>243</v>
      </c>
      <c r="F22" s="21"/>
      <c r="G22" s="21"/>
    </row>
    <row r="23" spans="1:7" ht="31.5">
      <c r="A23" s="154" t="s">
        <v>206</v>
      </c>
      <c r="B23" s="4" t="s">
        <v>24</v>
      </c>
      <c r="C23" s="4" t="s">
        <v>33</v>
      </c>
      <c r="D23" s="4" t="s">
        <v>29</v>
      </c>
      <c r="E23" s="93">
        <v>244</v>
      </c>
      <c r="F23" s="21">
        <v>276.1</v>
      </c>
      <c r="G23" s="21">
        <v>294.1</v>
      </c>
    </row>
    <row r="24" spans="1:7" ht="15.75">
      <c r="A24" s="154" t="s">
        <v>207</v>
      </c>
      <c r="B24" s="4" t="s">
        <v>24</v>
      </c>
      <c r="C24" s="4" t="s">
        <v>33</v>
      </c>
      <c r="D24" s="4" t="s">
        <v>29</v>
      </c>
      <c r="E24" s="93">
        <v>851</v>
      </c>
      <c r="F24" s="21">
        <v>15.3</v>
      </c>
      <c r="G24" s="21">
        <v>15.7</v>
      </c>
    </row>
    <row r="25" spans="1:7" ht="14.25" customHeight="1">
      <c r="A25" s="154" t="s">
        <v>208</v>
      </c>
      <c r="B25" s="4" t="s">
        <v>24</v>
      </c>
      <c r="C25" s="4" t="s">
        <v>33</v>
      </c>
      <c r="D25" s="4" t="s">
        <v>29</v>
      </c>
      <c r="E25" s="93">
        <v>852</v>
      </c>
      <c r="F25" s="21">
        <v>13.4</v>
      </c>
      <c r="G25" s="21">
        <v>14.9</v>
      </c>
    </row>
    <row r="26" spans="1:7" ht="12.75" customHeight="1">
      <c r="A26" s="186" t="s">
        <v>146</v>
      </c>
      <c r="B26" s="3" t="s">
        <v>24</v>
      </c>
      <c r="C26" s="3" t="s">
        <v>33</v>
      </c>
      <c r="D26" s="3" t="s">
        <v>145</v>
      </c>
      <c r="E26" s="92"/>
      <c r="F26" s="20">
        <f aca="true" t="shared" si="1" ref="F26:G28">F27</f>
        <v>19.9</v>
      </c>
      <c r="G26" s="20">
        <f t="shared" si="1"/>
        <v>19.9</v>
      </c>
    </row>
    <row r="27" spans="1:9" ht="24">
      <c r="A27" s="145" t="s">
        <v>148</v>
      </c>
      <c r="B27" s="4" t="s">
        <v>24</v>
      </c>
      <c r="C27" s="4" t="s">
        <v>33</v>
      </c>
      <c r="D27" s="4" t="s">
        <v>118</v>
      </c>
      <c r="E27" s="93"/>
      <c r="F27" s="21">
        <f t="shared" si="1"/>
        <v>19.9</v>
      </c>
      <c r="G27" s="21">
        <f t="shared" si="1"/>
        <v>19.9</v>
      </c>
      <c r="H27" s="63"/>
      <c r="I27" s="63"/>
    </row>
    <row r="28" spans="1:9" ht="24">
      <c r="A28" s="144" t="s">
        <v>211</v>
      </c>
      <c r="B28" s="4" t="s">
        <v>24</v>
      </c>
      <c r="C28" s="4" t="s">
        <v>33</v>
      </c>
      <c r="D28" s="187" t="s">
        <v>118</v>
      </c>
      <c r="E28" s="188" t="s">
        <v>212</v>
      </c>
      <c r="F28" s="21">
        <f t="shared" si="1"/>
        <v>19.9</v>
      </c>
      <c r="G28" s="21">
        <f t="shared" si="1"/>
        <v>19.9</v>
      </c>
      <c r="H28" s="64"/>
      <c r="I28" s="64"/>
    </row>
    <row r="29" spans="1:7" ht="24">
      <c r="A29" s="77" t="s">
        <v>117</v>
      </c>
      <c r="B29" s="4" t="s">
        <v>24</v>
      </c>
      <c r="C29" s="4" t="s">
        <v>33</v>
      </c>
      <c r="D29" s="37" t="s">
        <v>119</v>
      </c>
      <c r="E29" s="189" t="s">
        <v>212</v>
      </c>
      <c r="F29" s="21">
        <v>19.9</v>
      </c>
      <c r="G29" s="21">
        <v>19.9</v>
      </c>
    </row>
    <row r="30" spans="1:7" ht="12.75">
      <c r="A30" s="8" t="s">
        <v>2</v>
      </c>
      <c r="B30" s="3" t="s">
        <v>24</v>
      </c>
      <c r="C30" s="3">
        <v>11</v>
      </c>
      <c r="D30" s="3"/>
      <c r="E30" s="92" t="s">
        <v>20</v>
      </c>
      <c r="F30" s="18">
        <f aca="true" t="shared" si="2" ref="F30:G32">F31</f>
        <v>40</v>
      </c>
      <c r="G30" s="18">
        <f t="shared" si="2"/>
        <v>40</v>
      </c>
    </row>
    <row r="31" spans="1:7" ht="12.75">
      <c r="A31" s="8" t="s">
        <v>2</v>
      </c>
      <c r="B31" s="3" t="s">
        <v>24</v>
      </c>
      <c r="C31" s="3">
        <v>11</v>
      </c>
      <c r="D31" s="3" t="s">
        <v>4</v>
      </c>
      <c r="E31" s="92"/>
      <c r="F31" s="18">
        <f t="shared" si="2"/>
        <v>40</v>
      </c>
      <c r="G31" s="18">
        <f t="shared" si="2"/>
        <v>40</v>
      </c>
    </row>
    <row r="32" spans="1:7" ht="12.75">
      <c r="A32" s="9" t="s">
        <v>5</v>
      </c>
      <c r="B32" s="4" t="s">
        <v>24</v>
      </c>
      <c r="C32" s="4">
        <v>11</v>
      </c>
      <c r="D32" s="4" t="s">
        <v>6</v>
      </c>
      <c r="E32" s="93" t="s">
        <v>20</v>
      </c>
      <c r="F32" s="19">
        <f t="shared" si="2"/>
        <v>40</v>
      </c>
      <c r="G32" s="19">
        <f t="shared" si="2"/>
        <v>40</v>
      </c>
    </row>
    <row r="33" spans="1:7" ht="12.75">
      <c r="A33" s="9" t="s">
        <v>213</v>
      </c>
      <c r="B33" s="4" t="s">
        <v>24</v>
      </c>
      <c r="C33" s="4">
        <v>11</v>
      </c>
      <c r="D33" s="4" t="s">
        <v>6</v>
      </c>
      <c r="E33" s="94" t="s">
        <v>214</v>
      </c>
      <c r="F33" s="19">
        <v>40</v>
      </c>
      <c r="G33" s="19">
        <v>40</v>
      </c>
    </row>
    <row r="34" spans="1:7" ht="12.75">
      <c r="A34" s="8" t="s">
        <v>42</v>
      </c>
      <c r="B34" s="3" t="s">
        <v>24</v>
      </c>
      <c r="C34" s="3">
        <v>13</v>
      </c>
      <c r="D34" s="3"/>
      <c r="E34" s="92"/>
      <c r="F34" s="18">
        <f>F35</f>
        <v>480</v>
      </c>
      <c r="G34" s="18">
        <f>G35</f>
        <v>350</v>
      </c>
    </row>
    <row r="35" spans="1:7" ht="25.5">
      <c r="A35" s="129" t="s">
        <v>120</v>
      </c>
      <c r="B35" s="3" t="s">
        <v>24</v>
      </c>
      <c r="C35" s="3">
        <v>13</v>
      </c>
      <c r="D35" s="3"/>
      <c r="E35" s="190"/>
      <c r="F35" s="18">
        <f>F36+F38</f>
        <v>480</v>
      </c>
      <c r="G35" s="18">
        <f>G36+G38</f>
        <v>350</v>
      </c>
    </row>
    <row r="36" spans="1:7" ht="40.5">
      <c r="A36" s="254" t="s">
        <v>242</v>
      </c>
      <c r="B36" s="194" t="s">
        <v>24</v>
      </c>
      <c r="C36" s="194">
        <v>13</v>
      </c>
      <c r="D36" s="194" t="s">
        <v>269</v>
      </c>
      <c r="E36" s="255"/>
      <c r="F36" s="256">
        <f>F37</f>
        <v>280</v>
      </c>
      <c r="G36" s="256">
        <f>G37</f>
        <v>150</v>
      </c>
    </row>
    <row r="37" spans="1:7" ht="11.25" customHeight="1">
      <c r="A37" s="154" t="s">
        <v>206</v>
      </c>
      <c r="B37" s="4" t="s">
        <v>24</v>
      </c>
      <c r="C37" s="4">
        <v>13</v>
      </c>
      <c r="D37" s="4" t="s">
        <v>243</v>
      </c>
      <c r="E37" s="94" t="s">
        <v>215</v>
      </c>
      <c r="F37" s="19">
        <v>280</v>
      </c>
      <c r="G37" s="19">
        <v>150</v>
      </c>
    </row>
    <row r="38" spans="1:7" ht="32.25" customHeight="1">
      <c r="A38" s="129" t="s">
        <v>216</v>
      </c>
      <c r="B38" s="3" t="s">
        <v>24</v>
      </c>
      <c r="C38" s="3">
        <v>13</v>
      </c>
      <c r="D38" s="3" t="s">
        <v>217</v>
      </c>
      <c r="E38" s="190"/>
      <c r="F38" s="18">
        <f>F39</f>
        <v>200</v>
      </c>
      <c r="G38" s="18">
        <f>G39</f>
        <v>200</v>
      </c>
    </row>
    <row r="39" spans="1:7" ht="25.5" customHeight="1">
      <c r="A39" s="9" t="s">
        <v>83</v>
      </c>
      <c r="B39" s="4" t="s">
        <v>24</v>
      </c>
      <c r="C39" s="4">
        <v>13</v>
      </c>
      <c r="D39" s="4" t="s">
        <v>82</v>
      </c>
      <c r="E39" s="94"/>
      <c r="F39" s="19">
        <f>F40</f>
        <v>200</v>
      </c>
      <c r="G39" s="19">
        <f>G40</f>
        <v>200</v>
      </c>
    </row>
    <row r="40" spans="1:7" ht="12.75" customHeight="1">
      <c r="A40" s="154" t="s">
        <v>206</v>
      </c>
      <c r="B40" s="4" t="s">
        <v>24</v>
      </c>
      <c r="C40" s="4">
        <v>13</v>
      </c>
      <c r="D40" s="4" t="s">
        <v>82</v>
      </c>
      <c r="E40" s="94" t="s">
        <v>215</v>
      </c>
      <c r="F40" s="19">
        <v>200</v>
      </c>
      <c r="G40" s="19">
        <v>200</v>
      </c>
    </row>
    <row r="41" spans="1:7" ht="20.25" customHeight="1">
      <c r="A41" s="6" t="s">
        <v>35</v>
      </c>
      <c r="B41" s="3" t="s">
        <v>31</v>
      </c>
      <c r="C41" s="3" t="s">
        <v>21</v>
      </c>
      <c r="D41" s="3" t="s">
        <v>22</v>
      </c>
      <c r="E41" s="92" t="s">
        <v>20</v>
      </c>
      <c r="F41" s="18">
        <f aca="true" t="shared" si="3" ref="F41:G43">F42</f>
        <v>155.79999999999998</v>
      </c>
      <c r="G41" s="18">
        <f t="shared" si="3"/>
        <v>159.79999999999998</v>
      </c>
    </row>
    <row r="42" spans="1:7" ht="12.75" customHeight="1">
      <c r="A42" s="17" t="s">
        <v>7</v>
      </c>
      <c r="B42" s="4" t="s">
        <v>31</v>
      </c>
      <c r="C42" s="11" t="s">
        <v>25</v>
      </c>
      <c r="D42" s="4" t="s">
        <v>22</v>
      </c>
      <c r="E42" s="93" t="s">
        <v>20</v>
      </c>
      <c r="F42" s="19">
        <f t="shared" si="3"/>
        <v>155.79999999999998</v>
      </c>
      <c r="G42" s="19">
        <f t="shared" si="3"/>
        <v>159.79999999999998</v>
      </c>
    </row>
    <row r="43" spans="1:7" ht="12.75" customHeight="1">
      <c r="A43" s="17" t="s">
        <v>9</v>
      </c>
      <c r="B43" s="4" t="s">
        <v>31</v>
      </c>
      <c r="C43" s="11" t="s">
        <v>25</v>
      </c>
      <c r="D43" s="4" t="s">
        <v>10</v>
      </c>
      <c r="E43" s="93"/>
      <c r="F43" s="19">
        <f t="shared" si="3"/>
        <v>155.79999999999998</v>
      </c>
      <c r="G43" s="19">
        <f t="shared" si="3"/>
        <v>159.79999999999998</v>
      </c>
    </row>
    <row r="44" spans="1:7" ht="12.75" customHeight="1">
      <c r="A44" s="9" t="s">
        <v>3</v>
      </c>
      <c r="B44" s="4" t="s">
        <v>31</v>
      </c>
      <c r="C44" s="11" t="s">
        <v>25</v>
      </c>
      <c r="D44" s="4" t="s">
        <v>8</v>
      </c>
      <c r="E44" s="93" t="s">
        <v>20</v>
      </c>
      <c r="F44" s="19">
        <f>SUM(F45:F47)</f>
        <v>155.79999999999998</v>
      </c>
      <c r="G44" s="19">
        <f>SUM(G45:G47)</f>
        <v>159.79999999999998</v>
      </c>
    </row>
    <row r="45" spans="1:7" ht="16.5" customHeight="1">
      <c r="A45" s="185" t="s">
        <v>202</v>
      </c>
      <c r="B45" s="4" t="s">
        <v>31</v>
      </c>
      <c r="C45" s="11" t="s">
        <v>25</v>
      </c>
      <c r="D45" s="4" t="s">
        <v>8</v>
      </c>
      <c r="E45" s="93">
        <v>121</v>
      </c>
      <c r="F45" s="21">
        <v>149.2</v>
      </c>
      <c r="G45" s="21">
        <v>149.2</v>
      </c>
    </row>
    <row r="46" spans="1:7" ht="35.25" customHeight="1">
      <c r="A46" s="154" t="s">
        <v>204</v>
      </c>
      <c r="B46" s="4" t="s">
        <v>31</v>
      </c>
      <c r="C46" s="11" t="s">
        <v>25</v>
      </c>
      <c r="D46" s="4" t="s">
        <v>8</v>
      </c>
      <c r="E46" s="93">
        <v>242</v>
      </c>
      <c r="F46" s="21"/>
      <c r="G46" s="21"/>
    </row>
    <row r="47" spans="1:7" ht="31.5">
      <c r="A47" s="154" t="s">
        <v>206</v>
      </c>
      <c r="B47" s="4" t="s">
        <v>31</v>
      </c>
      <c r="C47" s="11" t="s">
        <v>25</v>
      </c>
      <c r="D47" s="4" t="s">
        <v>8</v>
      </c>
      <c r="E47" s="93">
        <v>244</v>
      </c>
      <c r="F47" s="21">
        <v>6.6</v>
      </c>
      <c r="G47" s="21">
        <v>10.6</v>
      </c>
    </row>
    <row r="48" spans="1:7" ht="14.25">
      <c r="A48" s="6" t="s">
        <v>131</v>
      </c>
      <c r="B48" s="16" t="s">
        <v>25</v>
      </c>
      <c r="C48" s="3" t="s">
        <v>21</v>
      </c>
      <c r="D48" s="3" t="s">
        <v>22</v>
      </c>
      <c r="E48" s="43"/>
      <c r="F48" s="149">
        <f aca="true" t="shared" si="4" ref="F48:G50">F49</f>
        <v>80</v>
      </c>
      <c r="G48" s="149">
        <f t="shared" si="4"/>
        <v>80</v>
      </c>
    </row>
    <row r="49" spans="1:7" ht="12.75">
      <c r="A49" s="129" t="s">
        <v>97</v>
      </c>
      <c r="B49" s="130" t="s">
        <v>25</v>
      </c>
      <c r="C49" s="130" t="s">
        <v>85</v>
      </c>
      <c r="D49" s="3"/>
      <c r="E49" s="3"/>
      <c r="F49" s="149">
        <f t="shared" si="4"/>
        <v>80</v>
      </c>
      <c r="G49" s="149">
        <f t="shared" si="4"/>
        <v>80</v>
      </c>
    </row>
    <row r="50" spans="1:7" ht="12.75">
      <c r="A50" s="17" t="s">
        <v>132</v>
      </c>
      <c r="B50" s="11" t="s">
        <v>25</v>
      </c>
      <c r="C50" s="11" t="s">
        <v>85</v>
      </c>
      <c r="D50" s="4" t="s">
        <v>99</v>
      </c>
      <c r="E50" s="43"/>
      <c r="F50" s="148">
        <f t="shared" si="4"/>
        <v>80</v>
      </c>
      <c r="G50" s="148">
        <f t="shared" si="4"/>
        <v>80</v>
      </c>
    </row>
    <row r="51" spans="1:7" ht="27">
      <c r="A51" s="254" t="s">
        <v>251</v>
      </c>
      <c r="B51" s="196" t="s">
        <v>25</v>
      </c>
      <c r="C51" s="196" t="s">
        <v>85</v>
      </c>
      <c r="D51" s="194" t="s">
        <v>252</v>
      </c>
      <c r="E51" s="257"/>
      <c r="F51" s="258">
        <f>F52+F53</f>
        <v>80</v>
      </c>
      <c r="G51" s="258">
        <f>G52+G53</f>
        <v>80</v>
      </c>
    </row>
    <row r="52" spans="1:7" ht="31.5">
      <c r="A52" s="154" t="s">
        <v>205</v>
      </c>
      <c r="B52" s="11" t="s">
        <v>25</v>
      </c>
      <c r="C52" s="11" t="s">
        <v>85</v>
      </c>
      <c r="D52" s="4" t="s">
        <v>252</v>
      </c>
      <c r="E52" s="191">
        <v>243</v>
      </c>
      <c r="F52" s="148"/>
      <c r="G52" s="148"/>
    </row>
    <row r="53" spans="1:7" ht="31.5">
      <c r="A53" s="154" t="s">
        <v>206</v>
      </c>
      <c r="B53" s="11" t="s">
        <v>25</v>
      </c>
      <c r="C53" s="11" t="s">
        <v>85</v>
      </c>
      <c r="D53" s="4" t="s">
        <v>252</v>
      </c>
      <c r="E53" s="191">
        <v>244</v>
      </c>
      <c r="F53" s="148">
        <v>80</v>
      </c>
      <c r="G53" s="148">
        <v>80</v>
      </c>
    </row>
    <row r="54" spans="1:7" ht="12.75">
      <c r="A54" s="15" t="s">
        <v>143</v>
      </c>
      <c r="B54" s="16" t="s">
        <v>33</v>
      </c>
      <c r="C54" s="16"/>
      <c r="D54" s="3"/>
      <c r="E54" s="142"/>
      <c r="F54" s="149">
        <f>F55</f>
        <v>1300</v>
      </c>
      <c r="G54" s="149">
        <f>G55</f>
        <v>1300</v>
      </c>
    </row>
    <row r="55" spans="1:8" ht="12.75">
      <c r="A55" s="8" t="s">
        <v>144</v>
      </c>
      <c r="B55" s="16" t="s">
        <v>33</v>
      </c>
      <c r="C55" s="16" t="s">
        <v>87</v>
      </c>
      <c r="D55" s="3"/>
      <c r="E55" s="142"/>
      <c r="F55" s="149">
        <f>F56</f>
        <v>1300</v>
      </c>
      <c r="G55" s="149">
        <f>G56</f>
        <v>1300</v>
      </c>
      <c r="H55" s="121"/>
    </row>
    <row r="56" spans="1:7" ht="15.75">
      <c r="A56" s="154" t="s">
        <v>218</v>
      </c>
      <c r="B56" s="11" t="s">
        <v>33</v>
      </c>
      <c r="C56" s="11" t="s">
        <v>87</v>
      </c>
      <c r="D56" s="4" t="s">
        <v>99</v>
      </c>
      <c r="E56" s="93"/>
      <c r="F56" s="148">
        <f>F57+F59</f>
        <v>1300</v>
      </c>
      <c r="G56" s="148">
        <f>G57+G59</f>
        <v>1300</v>
      </c>
    </row>
    <row r="57" spans="1:7" ht="67.5">
      <c r="A57" s="254" t="s">
        <v>253</v>
      </c>
      <c r="B57" s="196" t="s">
        <v>33</v>
      </c>
      <c r="C57" s="196" t="s">
        <v>87</v>
      </c>
      <c r="D57" s="194" t="s">
        <v>254</v>
      </c>
      <c r="E57" s="259"/>
      <c r="F57" s="258">
        <f>F58</f>
        <v>1300</v>
      </c>
      <c r="G57" s="258">
        <f>G58</f>
        <v>1300</v>
      </c>
    </row>
    <row r="58" spans="1:7" ht="31.5">
      <c r="A58" s="154" t="s">
        <v>206</v>
      </c>
      <c r="B58" s="11" t="s">
        <v>33</v>
      </c>
      <c r="C58" s="11" t="s">
        <v>87</v>
      </c>
      <c r="D58" s="4" t="s">
        <v>254</v>
      </c>
      <c r="E58" s="93">
        <v>243</v>
      </c>
      <c r="F58" s="148">
        <v>1300</v>
      </c>
      <c r="G58" s="148">
        <v>1300</v>
      </c>
    </row>
    <row r="59" spans="1:7" ht="31.5">
      <c r="A59" s="204" t="s">
        <v>223</v>
      </c>
      <c r="B59" s="11" t="s">
        <v>33</v>
      </c>
      <c r="C59" s="11" t="s">
        <v>87</v>
      </c>
      <c r="D59" s="4" t="s">
        <v>254</v>
      </c>
      <c r="E59" s="93"/>
      <c r="F59" s="148">
        <f>F60</f>
        <v>0</v>
      </c>
      <c r="G59" s="148">
        <f>G60</f>
        <v>0</v>
      </c>
    </row>
    <row r="60" spans="1:7" ht="31.5">
      <c r="A60" s="154" t="s">
        <v>206</v>
      </c>
      <c r="B60" s="11" t="s">
        <v>33</v>
      </c>
      <c r="C60" s="11" t="s">
        <v>87</v>
      </c>
      <c r="D60" s="4" t="s">
        <v>252</v>
      </c>
      <c r="E60" s="93">
        <v>244</v>
      </c>
      <c r="F60" s="148"/>
      <c r="G60" s="148"/>
    </row>
    <row r="61" spans="1:7" ht="14.25">
      <c r="A61" s="6" t="s">
        <v>36</v>
      </c>
      <c r="B61" s="3" t="s">
        <v>34</v>
      </c>
      <c r="C61" s="3" t="s">
        <v>21</v>
      </c>
      <c r="D61" s="3" t="s">
        <v>22</v>
      </c>
      <c r="E61" s="92" t="s">
        <v>20</v>
      </c>
      <c r="F61" s="192">
        <f>F62+F68+F80+F100</f>
        <v>5719.7</v>
      </c>
      <c r="G61" s="192">
        <f>G62+G68+G80+G100</f>
        <v>5965.6</v>
      </c>
    </row>
    <row r="62" spans="1:7" ht="12.75">
      <c r="A62" s="15" t="s">
        <v>37</v>
      </c>
      <c r="B62" s="3" t="s">
        <v>34</v>
      </c>
      <c r="C62" s="3" t="s">
        <v>24</v>
      </c>
      <c r="D62" s="3" t="s">
        <v>22</v>
      </c>
      <c r="E62" s="92" t="s">
        <v>20</v>
      </c>
      <c r="F62" s="18">
        <f aca="true" t="shared" si="5" ref="F62:G66">F63</f>
        <v>855.1</v>
      </c>
      <c r="G62" s="18">
        <f t="shared" si="5"/>
        <v>826.6</v>
      </c>
    </row>
    <row r="63" spans="1:7" ht="12.75">
      <c r="A63" s="17" t="s">
        <v>132</v>
      </c>
      <c r="B63" s="4" t="s">
        <v>34</v>
      </c>
      <c r="C63" s="4" t="s">
        <v>24</v>
      </c>
      <c r="D63" s="11" t="s">
        <v>99</v>
      </c>
      <c r="E63" s="93" t="s">
        <v>20</v>
      </c>
      <c r="F63" s="19">
        <f t="shared" si="5"/>
        <v>855.1</v>
      </c>
      <c r="G63" s="19">
        <f t="shared" si="5"/>
        <v>826.6</v>
      </c>
    </row>
    <row r="64" spans="1:7" ht="40.5">
      <c r="A64" s="260" t="s">
        <v>244</v>
      </c>
      <c r="B64" s="261" t="s">
        <v>34</v>
      </c>
      <c r="C64" s="261" t="s">
        <v>24</v>
      </c>
      <c r="D64" s="261" t="s">
        <v>245</v>
      </c>
      <c r="E64" s="262"/>
      <c r="F64" s="263">
        <f t="shared" si="5"/>
        <v>855.1</v>
      </c>
      <c r="G64" s="263">
        <f t="shared" si="5"/>
        <v>826.6</v>
      </c>
    </row>
    <row r="65" spans="1:7" ht="15">
      <c r="A65" s="230" t="s">
        <v>270</v>
      </c>
      <c r="B65" s="228" t="s">
        <v>34</v>
      </c>
      <c r="C65" s="228" t="s">
        <v>24</v>
      </c>
      <c r="D65" s="228" t="s">
        <v>245</v>
      </c>
      <c r="E65" s="231">
        <v>200</v>
      </c>
      <c r="F65" s="229">
        <f t="shared" si="5"/>
        <v>855.1</v>
      </c>
      <c r="G65" s="229">
        <f t="shared" si="5"/>
        <v>826.6</v>
      </c>
    </row>
    <row r="66" spans="1:7" ht="15">
      <c r="A66" s="230" t="s">
        <v>271</v>
      </c>
      <c r="B66" s="228" t="s">
        <v>34</v>
      </c>
      <c r="C66" s="228" t="s">
        <v>24</v>
      </c>
      <c r="D66" s="228" t="s">
        <v>245</v>
      </c>
      <c r="E66" s="231">
        <v>240</v>
      </c>
      <c r="F66" s="229">
        <f t="shared" si="5"/>
        <v>855.1</v>
      </c>
      <c r="G66" s="229">
        <f t="shared" si="5"/>
        <v>826.6</v>
      </c>
    </row>
    <row r="67" spans="1:7" ht="31.5">
      <c r="A67" s="232" t="s">
        <v>205</v>
      </c>
      <c r="B67" s="228" t="s">
        <v>34</v>
      </c>
      <c r="C67" s="228" t="s">
        <v>24</v>
      </c>
      <c r="D67" s="228" t="s">
        <v>245</v>
      </c>
      <c r="E67" s="231">
        <v>243</v>
      </c>
      <c r="F67" s="229">
        <v>855.1</v>
      </c>
      <c r="G67" s="229">
        <v>826.6</v>
      </c>
    </row>
    <row r="68" spans="1:7" ht="12.75">
      <c r="A68" s="8" t="s">
        <v>13</v>
      </c>
      <c r="B68" s="3" t="s">
        <v>34</v>
      </c>
      <c r="C68" s="16" t="s">
        <v>31</v>
      </c>
      <c r="D68" s="3"/>
      <c r="E68" s="92"/>
      <c r="F68" s="18">
        <f>F69</f>
        <v>2026.6</v>
      </c>
      <c r="G68" s="18">
        <f>G69</f>
        <v>2246</v>
      </c>
    </row>
    <row r="69" spans="1:7" ht="12.75">
      <c r="A69" s="9" t="s">
        <v>98</v>
      </c>
      <c r="B69" s="4" t="s">
        <v>34</v>
      </c>
      <c r="C69" s="11" t="s">
        <v>31</v>
      </c>
      <c r="D69" s="4" t="s">
        <v>99</v>
      </c>
      <c r="E69" s="4"/>
      <c r="F69" s="22">
        <f>F70+F75</f>
        <v>2026.6</v>
      </c>
      <c r="G69" s="22">
        <f>G70+G75</f>
        <v>2246</v>
      </c>
    </row>
    <row r="70" spans="1:7" ht="40.5">
      <c r="A70" s="260" t="s">
        <v>286</v>
      </c>
      <c r="B70" s="261" t="s">
        <v>34</v>
      </c>
      <c r="C70" s="264" t="s">
        <v>31</v>
      </c>
      <c r="D70" s="261" t="s">
        <v>246</v>
      </c>
      <c r="E70" s="264"/>
      <c r="F70" s="265">
        <f>F71</f>
        <v>1000</v>
      </c>
      <c r="G70" s="265">
        <f>G71</f>
        <v>1000</v>
      </c>
    </row>
    <row r="71" spans="1:7" ht="15">
      <c r="A71" s="230" t="s">
        <v>270</v>
      </c>
      <c r="B71" s="228" t="s">
        <v>34</v>
      </c>
      <c r="C71" s="233" t="s">
        <v>31</v>
      </c>
      <c r="D71" s="228" t="s">
        <v>246</v>
      </c>
      <c r="E71" s="231">
        <v>200</v>
      </c>
      <c r="F71" s="234">
        <f>F72</f>
        <v>1000</v>
      </c>
      <c r="G71" s="234">
        <f>G72</f>
        <v>1000</v>
      </c>
    </row>
    <row r="72" spans="1:7" ht="15">
      <c r="A72" s="230" t="s">
        <v>271</v>
      </c>
      <c r="B72" s="228" t="s">
        <v>34</v>
      </c>
      <c r="C72" s="233" t="s">
        <v>31</v>
      </c>
      <c r="D72" s="228" t="s">
        <v>246</v>
      </c>
      <c r="E72" s="231">
        <v>240</v>
      </c>
      <c r="F72" s="234">
        <f>F73+F74</f>
        <v>1000</v>
      </c>
      <c r="G72" s="234">
        <f>G73+G74</f>
        <v>1000</v>
      </c>
    </row>
    <row r="73" spans="1:7" ht="31.5">
      <c r="A73" s="232" t="s">
        <v>205</v>
      </c>
      <c r="B73" s="228" t="s">
        <v>34</v>
      </c>
      <c r="C73" s="233" t="s">
        <v>31</v>
      </c>
      <c r="D73" s="228" t="s">
        <v>246</v>
      </c>
      <c r="E73" s="231">
        <v>243</v>
      </c>
      <c r="F73" s="234">
        <v>300</v>
      </c>
      <c r="G73" s="234">
        <v>300</v>
      </c>
    </row>
    <row r="74" spans="1:7" ht="31.5">
      <c r="A74" s="232" t="s">
        <v>206</v>
      </c>
      <c r="B74" s="228" t="s">
        <v>34</v>
      </c>
      <c r="C74" s="233" t="s">
        <v>31</v>
      </c>
      <c r="D74" s="228" t="s">
        <v>246</v>
      </c>
      <c r="E74" s="231">
        <v>244</v>
      </c>
      <c r="F74" s="234">
        <v>700</v>
      </c>
      <c r="G74" s="234">
        <v>700</v>
      </c>
    </row>
    <row r="75" spans="1:7" ht="27">
      <c r="A75" s="260" t="s">
        <v>247</v>
      </c>
      <c r="B75" s="261" t="s">
        <v>34</v>
      </c>
      <c r="C75" s="264" t="s">
        <v>31</v>
      </c>
      <c r="D75" s="266" t="s">
        <v>248</v>
      </c>
      <c r="E75" s="267"/>
      <c r="F75" s="252">
        <f>F76</f>
        <v>1026.6</v>
      </c>
      <c r="G75" s="252">
        <f>G76</f>
        <v>1246</v>
      </c>
    </row>
    <row r="76" spans="1:7" ht="15">
      <c r="A76" s="230" t="s">
        <v>270</v>
      </c>
      <c r="B76" s="228" t="s">
        <v>34</v>
      </c>
      <c r="C76" s="233" t="s">
        <v>31</v>
      </c>
      <c r="D76" s="235" t="s">
        <v>248</v>
      </c>
      <c r="E76" s="231">
        <v>200</v>
      </c>
      <c r="F76" s="229">
        <f>F77</f>
        <v>1026.6</v>
      </c>
      <c r="G76" s="229">
        <f>G77</f>
        <v>1246</v>
      </c>
    </row>
    <row r="77" spans="1:7" ht="15">
      <c r="A77" s="230" t="s">
        <v>271</v>
      </c>
      <c r="B77" s="228" t="s">
        <v>34</v>
      </c>
      <c r="C77" s="233" t="s">
        <v>31</v>
      </c>
      <c r="D77" s="235" t="s">
        <v>248</v>
      </c>
      <c r="E77" s="231">
        <v>240</v>
      </c>
      <c r="F77" s="229">
        <f>F78+F79</f>
        <v>1026.6</v>
      </c>
      <c r="G77" s="229">
        <f>G78+G79</f>
        <v>1246</v>
      </c>
    </row>
    <row r="78" spans="1:7" ht="31.5">
      <c r="A78" s="232" t="s">
        <v>206</v>
      </c>
      <c r="B78" s="228" t="s">
        <v>34</v>
      </c>
      <c r="C78" s="233" t="s">
        <v>31</v>
      </c>
      <c r="D78" s="235" t="s">
        <v>248</v>
      </c>
      <c r="E78" s="231">
        <v>244</v>
      </c>
      <c r="F78" s="229">
        <v>240</v>
      </c>
      <c r="G78" s="229">
        <v>1160</v>
      </c>
    </row>
    <row r="79" spans="1:7" ht="31.5">
      <c r="A79" s="232" t="s">
        <v>205</v>
      </c>
      <c r="B79" s="228" t="s">
        <v>34</v>
      </c>
      <c r="C79" s="233" t="s">
        <v>31</v>
      </c>
      <c r="D79" s="228" t="s">
        <v>248</v>
      </c>
      <c r="E79" s="231">
        <v>243</v>
      </c>
      <c r="F79" s="229">
        <v>786.6</v>
      </c>
      <c r="G79" s="229">
        <v>86</v>
      </c>
    </row>
    <row r="80" spans="1:7" ht="12.75">
      <c r="A80" s="15" t="s">
        <v>14</v>
      </c>
      <c r="B80" s="3" t="s">
        <v>34</v>
      </c>
      <c r="C80" s="3" t="s">
        <v>25</v>
      </c>
      <c r="D80" s="3" t="s">
        <v>22</v>
      </c>
      <c r="E80" s="92" t="s">
        <v>20</v>
      </c>
      <c r="F80" s="18">
        <f>F81</f>
        <v>1786</v>
      </c>
      <c r="G80" s="18">
        <f>G81</f>
        <v>1841</v>
      </c>
    </row>
    <row r="81" spans="1:7" ht="12.75">
      <c r="A81" s="17" t="s">
        <v>132</v>
      </c>
      <c r="B81" s="4" t="s">
        <v>34</v>
      </c>
      <c r="C81" s="4" t="s">
        <v>25</v>
      </c>
      <c r="D81" s="4" t="s">
        <v>99</v>
      </c>
      <c r="E81" s="93" t="s">
        <v>20</v>
      </c>
      <c r="F81" s="19">
        <f>F82+F87+F91+F95</f>
        <v>1786</v>
      </c>
      <c r="G81" s="19">
        <f>G82+G87+G91+G95</f>
        <v>1841</v>
      </c>
    </row>
    <row r="82" spans="1:7" s="216" customFormat="1" ht="27">
      <c r="A82" s="268" t="s">
        <v>257</v>
      </c>
      <c r="B82" s="261" t="s">
        <v>34</v>
      </c>
      <c r="C82" s="261" t="s">
        <v>25</v>
      </c>
      <c r="D82" s="261" t="s">
        <v>258</v>
      </c>
      <c r="E82" s="251"/>
      <c r="F82" s="253">
        <f>F83</f>
        <v>1000</v>
      </c>
      <c r="G82" s="253">
        <f>G83</f>
        <v>1050</v>
      </c>
    </row>
    <row r="83" spans="1:7" ht="15">
      <c r="A83" s="230" t="s">
        <v>272</v>
      </c>
      <c r="B83" s="228" t="s">
        <v>34</v>
      </c>
      <c r="C83" s="228" t="s">
        <v>25</v>
      </c>
      <c r="D83" s="228" t="s">
        <v>258</v>
      </c>
      <c r="E83" s="231">
        <v>200</v>
      </c>
      <c r="F83" s="236">
        <f>F84</f>
        <v>1000</v>
      </c>
      <c r="G83" s="236">
        <f>G84</f>
        <v>1050</v>
      </c>
    </row>
    <row r="84" spans="1:7" ht="15">
      <c r="A84" s="230" t="s">
        <v>273</v>
      </c>
      <c r="B84" s="228" t="s">
        <v>34</v>
      </c>
      <c r="C84" s="228" t="s">
        <v>25</v>
      </c>
      <c r="D84" s="228" t="s">
        <v>258</v>
      </c>
      <c r="E84" s="231">
        <v>240</v>
      </c>
      <c r="F84" s="236">
        <f>F85+F86</f>
        <v>1000</v>
      </c>
      <c r="G84" s="236">
        <f>G85+G86</f>
        <v>1050</v>
      </c>
    </row>
    <row r="85" spans="1:7" ht="31.5">
      <c r="A85" s="232" t="s">
        <v>205</v>
      </c>
      <c r="B85" s="228" t="s">
        <v>34</v>
      </c>
      <c r="C85" s="233" t="s">
        <v>31</v>
      </c>
      <c r="D85" s="228" t="s">
        <v>258</v>
      </c>
      <c r="E85" s="231">
        <v>243</v>
      </c>
      <c r="F85" s="236">
        <v>250</v>
      </c>
      <c r="G85" s="236">
        <v>250</v>
      </c>
    </row>
    <row r="86" spans="1:7" s="216" customFormat="1" ht="39" customHeight="1">
      <c r="A86" s="232" t="s">
        <v>206</v>
      </c>
      <c r="B86" s="228" t="s">
        <v>34</v>
      </c>
      <c r="C86" s="228" t="s">
        <v>25</v>
      </c>
      <c r="D86" s="228" t="s">
        <v>258</v>
      </c>
      <c r="E86" s="231">
        <v>244</v>
      </c>
      <c r="F86" s="236">
        <v>750</v>
      </c>
      <c r="G86" s="236">
        <v>800</v>
      </c>
    </row>
    <row r="87" spans="1:7" ht="40.5">
      <c r="A87" s="268" t="s">
        <v>249</v>
      </c>
      <c r="B87" s="261" t="s">
        <v>34</v>
      </c>
      <c r="C87" s="261" t="s">
        <v>25</v>
      </c>
      <c r="D87" s="266" t="s">
        <v>250</v>
      </c>
      <c r="E87" s="267"/>
      <c r="F87" s="252">
        <f aca="true" t="shared" si="6" ref="F87:G89">F88</f>
        <v>163</v>
      </c>
      <c r="G87" s="252">
        <f t="shared" si="6"/>
        <v>174</v>
      </c>
    </row>
    <row r="88" spans="1:7" ht="15">
      <c r="A88" s="230" t="s">
        <v>272</v>
      </c>
      <c r="B88" s="228" t="s">
        <v>34</v>
      </c>
      <c r="C88" s="228" t="s">
        <v>25</v>
      </c>
      <c r="D88" s="235" t="s">
        <v>250</v>
      </c>
      <c r="E88" s="231">
        <v>200</v>
      </c>
      <c r="F88" s="229">
        <f t="shared" si="6"/>
        <v>163</v>
      </c>
      <c r="G88" s="229">
        <f t="shared" si="6"/>
        <v>174</v>
      </c>
    </row>
    <row r="89" spans="1:7" ht="15">
      <c r="A89" s="230" t="s">
        <v>273</v>
      </c>
      <c r="B89" s="228" t="s">
        <v>34</v>
      </c>
      <c r="C89" s="228" t="s">
        <v>25</v>
      </c>
      <c r="D89" s="235" t="s">
        <v>250</v>
      </c>
      <c r="E89" s="231">
        <v>240</v>
      </c>
      <c r="F89" s="229">
        <f t="shared" si="6"/>
        <v>163</v>
      </c>
      <c r="G89" s="229">
        <f t="shared" si="6"/>
        <v>174</v>
      </c>
    </row>
    <row r="90" spans="1:7" ht="31.5">
      <c r="A90" s="232" t="s">
        <v>206</v>
      </c>
      <c r="B90" s="228" t="s">
        <v>34</v>
      </c>
      <c r="C90" s="228" t="s">
        <v>25</v>
      </c>
      <c r="D90" s="235" t="s">
        <v>250</v>
      </c>
      <c r="E90" s="231">
        <v>244</v>
      </c>
      <c r="F90" s="229">
        <v>163</v>
      </c>
      <c r="G90" s="229">
        <v>174</v>
      </c>
    </row>
    <row r="91" spans="1:7" ht="27">
      <c r="A91" s="260" t="s">
        <v>255</v>
      </c>
      <c r="B91" s="261" t="s">
        <v>34</v>
      </c>
      <c r="C91" s="261" t="s">
        <v>25</v>
      </c>
      <c r="D91" s="266" t="s">
        <v>256</v>
      </c>
      <c r="E91" s="267" t="s">
        <v>20</v>
      </c>
      <c r="F91" s="265">
        <f aca="true" t="shared" si="7" ref="F91:G93">F92</f>
        <v>200</v>
      </c>
      <c r="G91" s="265">
        <f t="shared" si="7"/>
        <v>200</v>
      </c>
    </row>
    <row r="92" spans="1:7" ht="15">
      <c r="A92" s="230" t="s">
        <v>272</v>
      </c>
      <c r="B92" s="228" t="s">
        <v>34</v>
      </c>
      <c r="C92" s="228" t="s">
        <v>25</v>
      </c>
      <c r="D92" s="235" t="s">
        <v>256</v>
      </c>
      <c r="E92" s="231">
        <v>200</v>
      </c>
      <c r="F92" s="234">
        <f t="shared" si="7"/>
        <v>200</v>
      </c>
      <c r="G92" s="234">
        <f t="shared" si="7"/>
        <v>200</v>
      </c>
    </row>
    <row r="93" spans="1:7" ht="15">
      <c r="A93" s="230" t="s">
        <v>273</v>
      </c>
      <c r="B93" s="228" t="s">
        <v>34</v>
      </c>
      <c r="C93" s="228" t="s">
        <v>25</v>
      </c>
      <c r="D93" s="235" t="s">
        <v>256</v>
      </c>
      <c r="E93" s="231">
        <v>240</v>
      </c>
      <c r="F93" s="234">
        <f t="shared" si="7"/>
        <v>200</v>
      </c>
      <c r="G93" s="234">
        <f t="shared" si="7"/>
        <v>200</v>
      </c>
    </row>
    <row r="94" spans="1:7" ht="31.5">
      <c r="A94" s="232" t="s">
        <v>206</v>
      </c>
      <c r="B94" s="228" t="s">
        <v>34</v>
      </c>
      <c r="C94" s="228" t="s">
        <v>25</v>
      </c>
      <c r="D94" s="235" t="s">
        <v>256</v>
      </c>
      <c r="E94" s="231">
        <v>244</v>
      </c>
      <c r="F94" s="234">
        <v>200</v>
      </c>
      <c r="G94" s="234">
        <v>200</v>
      </c>
    </row>
    <row r="95" spans="1:7" ht="40.5">
      <c r="A95" s="268" t="s">
        <v>259</v>
      </c>
      <c r="B95" s="261" t="s">
        <v>34</v>
      </c>
      <c r="C95" s="261" t="s">
        <v>25</v>
      </c>
      <c r="D95" s="266" t="s">
        <v>260</v>
      </c>
      <c r="E95" s="267" t="s">
        <v>20</v>
      </c>
      <c r="F95" s="265">
        <f>F96</f>
        <v>423</v>
      </c>
      <c r="G95" s="265">
        <f>G96</f>
        <v>417</v>
      </c>
    </row>
    <row r="96" spans="1:7" ht="15">
      <c r="A96" s="230" t="s">
        <v>272</v>
      </c>
      <c r="B96" s="228" t="s">
        <v>34</v>
      </c>
      <c r="C96" s="228" t="s">
        <v>25</v>
      </c>
      <c r="D96" s="235" t="s">
        <v>260</v>
      </c>
      <c r="E96" s="231">
        <v>200</v>
      </c>
      <c r="F96" s="234">
        <f>F97</f>
        <v>423</v>
      </c>
      <c r="G96" s="234">
        <f>G97</f>
        <v>417</v>
      </c>
    </row>
    <row r="97" spans="1:7" ht="15">
      <c r="A97" s="230" t="s">
        <v>273</v>
      </c>
      <c r="B97" s="228" t="s">
        <v>34</v>
      </c>
      <c r="C97" s="228" t="s">
        <v>25</v>
      </c>
      <c r="D97" s="235" t="s">
        <v>260</v>
      </c>
      <c r="E97" s="231">
        <v>240</v>
      </c>
      <c r="F97" s="234">
        <f>F98+F99</f>
        <v>423</v>
      </c>
      <c r="G97" s="234">
        <f>G98+G99</f>
        <v>417</v>
      </c>
    </row>
    <row r="98" spans="1:7" ht="31.5">
      <c r="A98" s="232" t="s">
        <v>205</v>
      </c>
      <c r="B98" s="228" t="s">
        <v>34</v>
      </c>
      <c r="C98" s="233" t="s">
        <v>31</v>
      </c>
      <c r="D98" s="228" t="s">
        <v>260</v>
      </c>
      <c r="E98" s="231">
        <v>243</v>
      </c>
      <c r="F98" s="237">
        <v>100</v>
      </c>
      <c r="G98" s="237">
        <v>100</v>
      </c>
    </row>
    <row r="99" spans="1:7" ht="31.5">
      <c r="A99" s="232" t="s">
        <v>206</v>
      </c>
      <c r="B99" s="228" t="s">
        <v>34</v>
      </c>
      <c r="C99" s="228" t="s">
        <v>25</v>
      </c>
      <c r="D99" s="235" t="s">
        <v>260</v>
      </c>
      <c r="E99" s="231">
        <v>244</v>
      </c>
      <c r="F99" s="234">
        <v>323</v>
      </c>
      <c r="G99" s="234">
        <v>317</v>
      </c>
    </row>
    <row r="100" spans="1:7" ht="12.75">
      <c r="A100" s="8" t="s">
        <v>274</v>
      </c>
      <c r="B100" s="3" t="s">
        <v>34</v>
      </c>
      <c r="C100" s="3" t="s">
        <v>34</v>
      </c>
      <c r="D100" s="4"/>
      <c r="E100" s="227"/>
      <c r="F100" s="104">
        <f>F101</f>
        <v>1052</v>
      </c>
      <c r="G100" s="104">
        <f>G101</f>
        <v>1052</v>
      </c>
    </row>
    <row r="101" spans="1:7" ht="12.75" customHeight="1" hidden="1">
      <c r="A101" s="9" t="s">
        <v>45</v>
      </c>
      <c r="B101" s="3" t="s">
        <v>34</v>
      </c>
      <c r="C101" s="3" t="s">
        <v>34</v>
      </c>
      <c r="D101" s="32" t="s">
        <v>275</v>
      </c>
      <c r="E101" s="3"/>
      <c r="F101" s="104">
        <f>F103+F102</f>
        <v>1052</v>
      </c>
      <c r="G101" s="104">
        <f>G103+G102</f>
        <v>1052</v>
      </c>
    </row>
    <row r="102" spans="1:7" ht="15.75" customHeight="1" hidden="1">
      <c r="A102" s="154" t="s">
        <v>202</v>
      </c>
      <c r="B102" s="4" t="s">
        <v>34</v>
      </c>
      <c r="C102" s="28" t="s">
        <v>34</v>
      </c>
      <c r="D102" s="28" t="s">
        <v>275</v>
      </c>
      <c r="E102" s="93">
        <v>111</v>
      </c>
      <c r="F102" s="34">
        <v>1042</v>
      </c>
      <c r="G102" s="34">
        <v>1042</v>
      </c>
    </row>
    <row r="103" spans="1:7" ht="15" customHeight="1" hidden="1">
      <c r="A103" s="232" t="s">
        <v>206</v>
      </c>
      <c r="B103" s="4" t="s">
        <v>34</v>
      </c>
      <c r="C103" s="28" t="s">
        <v>34</v>
      </c>
      <c r="D103" s="28" t="s">
        <v>275</v>
      </c>
      <c r="E103" s="93">
        <v>244</v>
      </c>
      <c r="F103" s="34">
        <v>10</v>
      </c>
      <c r="G103" s="34">
        <v>10</v>
      </c>
    </row>
    <row r="104" spans="1:7" ht="15" customHeight="1">
      <c r="A104" s="9" t="s">
        <v>45</v>
      </c>
      <c r="B104" s="4" t="s">
        <v>34</v>
      </c>
      <c r="C104" s="4" t="s">
        <v>34</v>
      </c>
      <c r="D104" s="28" t="s">
        <v>275</v>
      </c>
      <c r="E104" s="3"/>
      <c r="F104" s="22">
        <f>F106+F105</f>
        <v>1053</v>
      </c>
      <c r="G104" s="22">
        <f>G105+G106</f>
        <v>1053.5</v>
      </c>
    </row>
    <row r="105" spans="1:7" ht="15" customHeight="1">
      <c r="A105" s="154" t="s">
        <v>202</v>
      </c>
      <c r="B105" s="4" t="s">
        <v>34</v>
      </c>
      <c r="C105" s="28" t="s">
        <v>34</v>
      </c>
      <c r="D105" s="28" t="s">
        <v>275</v>
      </c>
      <c r="E105" s="93">
        <v>111</v>
      </c>
      <c r="F105" s="34">
        <v>1042</v>
      </c>
      <c r="G105" s="34">
        <v>1042</v>
      </c>
    </row>
    <row r="106" spans="1:7" ht="15" customHeight="1">
      <c r="A106" s="232" t="s">
        <v>206</v>
      </c>
      <c r="B106" s="4" t="s">
        <v>34</v>
      </c>
      <c r="C106" s="28" t="s">
        <v>34</v>
      </c>
      <c r="D106" s="28" t="s">
        <v>275</v>
      </c>
      <c r="E106" s="93">
        <v>244</v>
      </c>
      <c r="F106" s="34">
        <v>11</v>
      </c>
      <c r="G106" s="34">
        <v>11.5</v>
      </c>
    </row>
    <row r="107" spans="1:7" ht="14.25">
      <c r="A107" s="6" t="s">
        <v>149</v>
      </c>
      <c r="B107" s="32" t="s">
        <v>38</v>
      </c>
      <c r="C107" s="32"/>
      <c r="D107" s="31"/>
      <c r="E107" s="31"/>
      <c r="F107" s="104">
        <f aca="true" t="shared" si="8" ref="F107:G110">F108</f>
        <v>10</v>
      </c>
      <c r="G107" s="104">
        <f t="shared" si="8"/>
        <v>10</v>
      </c>
    </row>
    <row r="108" spans="1:7" ht="25.5">
      <c r="A108" s="119" t="s">
        <v>125</v>
      </c>
      <c r="B108" s="16" t="s">
        <v>38</v>
      </c>
      <c r="C108" s="16" t="s">
        <v>34</v>
      </c>
      <c r="D108" s="3"/>
      <c r="E108" s="92"/>
      <c r="F108" s="18">
        <f t="shared" si="8"/>
        <v>10</v>
      </c>
      <c r="G108" s="18">
        <f t="shared" si="8"/>
        <v>10</v>
      </c>
    </row>
    <row r="109" spans="1:7" ht="12.75">
      <c r="A109" s="17" t="s">
        <v>124</v>
      </c>
      <c r="B109" s="28" t="s">
        <v>11</v>
      </c>
      <c r="C109" s="28" t="s">
        <v>34</v>
      </c>
      <c r="D109" s="29" t="s">
        <v>122</v>
      </c>
      <c r="E109" s="92"/>
      <c r="F109" s="18">
        <f t="shared" si="8"/>
        <v>10</v>
      </c>
      <c r="G109" s="18">
        <f t="shared" si="8"/>
        <v>10</v>
      </c>
    </row>
    <row r="110" spans="1:7" ht="12.75">
      <c r="A110" s="120" t="s">
        <v>123</v>
      </c>
      <c r="B110" s="28" t="s">
        <v>11</v>
      </c>
      <c r="C110" s="28" t="s">
        <v>34</v>
      </c>
      <c r="D110" s="29" t="s">
        <v>121</v>
      </c>
      <c r="E110" s="95"/>
      <c r="F110" s="19">
        <f t="shared" si="8"/>
        <v>10</v>
      </c>
      <c r="G110" s="19">
        <f t="shared" si="8"/>
        <v>10</v>
      </c>
    </row>
    <row r="111" spans="1:7" ht="31.5">
      <c r="A111" s="154" t="s">
        <v>206</v>
      </c>
      <c r="B111" s="28" t="s">
        <v>11</v>
      </c>
      <c r="C111" s="28" t="s">
        <v>34</v>
      </c>
      <c r="D111" s="29" t="s">
        <v>121</v>
      </c>
      <c r="E111" s="95">
        <v>244</v>
      </c>
      <c r="F111" s="19">
        <v>10</v>
      </c>
      <c r="G111" s="19">
        <v>10</v>
      </c>
    </row>
    <row r="112" spans="1:7" ht="14.25">
      <c r="A112" s="6" t="s">
        <v>152</v>
      </c>
      <c r="B112" s="3" t="s">
        <v>39</v>
      </c>
      <c r="D112" s="29"/>
      <c r="E112" s="95"/>
      <c r="F112" s="18">
        <f>F113+F120</f>
        <v>2181.3</v>
      </c>
      <c r="G112" s="18">
        <f>G113+G120</f>
        <v>2214.2</v>
      </c>
    </row>
    <row r="113" spans="1:7" ht="12.75">
      <c r="A113" s="8" t="s">
        <v>40</v>
      </c>
      <c r="B113" s="3" t="s">
        <v>39</v>
      </c>
      <c r="C113" s="3" t="s">
        <v>24</v>
      </c>
      <c r="D113" s="3" t="s">
        <v>22</v>
      </c>
      <c r="E113" s="92" t="s">
        <v>20</v>
      </c>
      <c r="F113" s="18">
        <f>F114+F122</f>
        <v>2108.3</v>
      </c>
      <c r="G113" s="18">
        <f>G114+G122</f>
        <v>2141.2</v>
      </c>
    </row>
    <row r="114" spans="1:7" ht="25.5">
      <c r="A114" s="8" t="s">
        <v>41</v>
      </c>
      <c r="B114" s="3" t="s">
        <v>39</v>
      </c>
      <c r="C114" s="3" t="s">
        <v>24</v>
      </c>
      <c r="D114" s="3" t="s">
        <v>12</v>
      </c>
      <c r="E114" s="92"/>
      <c r="F114" s="18">
        <f>F115</f>
        <v>1292.1</v>
      </c>
      <c r="G114" s="18">
        <f>G115</f>
        <v>1308.6</v>
      </c>
    </row>
    <row r="115" spans="1:7" ht="12.75">
      <c r="A115" s="9" t="s">
        <v>45</v>
      </c>
      <c r="B115" s="4" t="s">
        <v>39</v>
      </c>
      <c r="C115" s="4" t="s">
        <v>24</v>
      </c>
      <c r="D115" s="4" t="s">
        <v>44</v>
      </c>
      <c r="E115" s="93"/>
      <c r="F115" s="19">
        <f>F116+F117+F118</f>
        <v>1292.1</v>
      </c>
      <c r="G115" s="19">
        <f>G116+G117+G118</f>
        <v>1308.6</v>
      </c>
    </row>
    <row r="116" spans="1:7" ht="15.75">
      <c r="A116" s="154" t="s">
        <v>202</v>
      </c>
      <c r="B116" s="4" t="s">
        <v>39</v>
      </c>
      <c r="C116" s="4" t="s">
        <v>24</v>
      </c>
      <c r="D116" s="4" t="s">
        <v>44</v>
      </c>
      <c r="E116" s="94" t="s">
        <v>299</v>
      </c>
      <c r="F116" s="19">
        <v>1093.7</v>
      </c>
      <c r="G116" s="19">
        <v>1093.7</v>
      </c>
    </row>
    <row r="117" spans="1:7" ht="31.5">
      <c r="A117" s="154" t="s">
        <v>206</v>
      </c>
      <c r="B117" s="4" t="s">
        <v>39</v>
      </c>
      <c r="C117" s="4" t="s">
        <v>24</v>
      </c>
      <c r="D117" s="4" t="s">
        <v>44</v>
      </c>
      <c r="E117" s="93">
        <v>244</v>
      </c>
      <c r="F117" s="21">
        <v>195.3</v>
      </c>
      <c r="G117" s="21">
        <v>211.8</v>
      </c>
    </row>
    <row r="118" spans="1:7" ht="25.5">
      <c r="A118" s="202" t="s">
        <v>46</v>
      </c>
      <c r="B118" s="25" t="s">
        <v>39</v>
      </c>
      <c r="C118" s="25" t="s">
        <v>24</v>
      </c>
      <c r="D118" s="25" t="s">
        <v>44</v>
      </c>
      <c r="E118" s="96"/>
      <c r="F118" s="34">
        <f>F119</f>
        <v>3.1</v>
      </c>
      <c r="G118" s="34">
        <f>G119</f>
        <v>3.1</v>
      </c>
    </row>
    <row r="119" spans="1:7" ht="15.75">
      <c r="A119" s="154" t="s">
        <v>222</v>
      </c>
      <c r="B119" s="4" t="s">
        <v>39</v>
      </c>
      <c r="C119" s="4" t="s">
        <v>24</v>
      </c>
      <c r="D119" s="4" t="s">
        <v>44</v>
      </c>
      <c r="E119" s="94" t="s">
        <v>221</v>
      </c>
      <c r="F119" s="22">
        <v>3.1</v>
      </c>
      <c r="G119" s="22">
        <v>3.1</v>
      </c>
    </row>
    <row r="120" spans="1:7" ht="27">
      <c r="A120" s="268" t="s">
        <v>263</v>
      </c>
      <c r="B120" s="274" t="s">
        <v>278</v>
      </c>
      <c r="C120" s="274" t="s">
        <v>33</v>
      </c>
      <c r="D120" s="270" t="s">
        <v>279</v>
      </c>
      <c r="E120" s="273"/>
      <c r="F120" s="272">
        <f>F121</f>
        <v>73</v>
      </c>
      <c r="G120" s="272">
        <f>G121</f>
        <v>73</v>
      </c>
    </row>
    <row r="121" spans="1:7" ht="31.5">
      <c r="A121" s="232" t="s">
        <v>206</v>
      </c>
      <c r="B121" s="247" t="s">
        <v>278</v>
      </c>
      <c r="C121" s="247" t="s">
        <v>33</v>
      </c>
      <c r="D121" s="244" t="s">
        <v>279</v>
      </c>
      <c r="E121" s="246" t="s">
        <v>215</v>
      </c>
      <c r="F121" s="248">
        <v>73</v>
      </c>
      <c r="G121" s="248">
        <v>73</v>
      </c>
    </row>
    <row r="122" spans="1:7" ht="12.75">
      <c r="A122" s="8" t="s">
        <v>74</v>
      </c>
      <c r="B122" s="31" t="s">
        <v>39</v>
      </c>
      <c r="C122" s="31" t="s">
        <v>24</v>
      </c>
      <c r="D122" s="31" t="s">
        <v>75</v>
      </c>
      <c r="E122" s="203"/>
      <c r="F122" s="104">
        <f>F123+F124+F125+F129+F127</f>
        <v>816.2</v>
      </c>
      <c r="G122" s="104">
        <f>G123+G124+G125+G129+G127</f>
        <v>832.5999999999999</v>
      </c>
    </row>
    <row r="123" spans="1:7" ht="15.75">
      <c r="A123" s="154" t="s">
        <v>202</v>
      </c>
      <c r="B123" s="29" t="s">
        <v>39</v>
      </c>
      <c r="C123" s="29" t="s">
        <v>24</v>
      </c>
      <c r="D123" s="29" t="s">
        <v>76</v>
      </c>
      <c r="E123" s="102" t="s">
        <v>299</v>
      </c>
      <c r="F123" s="22">
        <v>482.6</v>
      </c>
      <c r="G123" s="22">
        <v>482.6</v>
      </c>
    </row>
    <row r="124" spans="1:7" ht="31.5">
      <c r="A124" s="154" t="s">
        <v>206</v>
      </c>
      <c r="B124" s="29" t="s">
        <v>39</v>
      </c>
      <c r="C124" s="29" t="s">
        <v>24</v>
      </c>
      <c r="D124" s="29" t="s">
        <v>76</v>
      </c>
      <c r="E124" s="102" t="s">
        <v>215</v>
      </c>
      <c r="F124" s="22">
        <v>238.3</v>
      </c>
      <c r="G124" s="22">
        <v>254.7</v>
      </c>
    </row>
    <row r="125" spans="1:7" ht="27">
      <c r="A125" s="193" t="s">
        <v>46</v>
      </c>
      <c r="B125" s="194" t="s">
        <v>39</v>
      </c>
      <c r="C125" s="194" t="s">
        <v>24</v>
      </c>
      <c r="D125" s="195" t="s">
        <v>76</v>
      </c>
      <c r="E125" s="196"/>
      <c r="F125" s="197">
        <f>F126</f>
        <v>3.1</v>
      </c>
      <c r="G125" s="197">
        <f>G126</f>
        <v>3.1</v>
      </c>
    </row>
    <row r="126" spans="1:7" ht="15.75">
      <c r="A126" s="154" t="s">
        <v>222</v>
      </c>
      <c r="B126" s="4" t="s">
        <v>39</v>
      </c>
      <c r="C126" s="4" t="s">
        <v>24</v>
      </c>
      <c r="D126" s="36" t="s">
        <v>76</v>
      </c>
      <c r="E126" s="94" t="s">
        <v>221</v>
      </c>
      <c r="F126" s="22">
        <v>3.1</v>
      </c>
      <c r="G126" s="22">
        <v>3.1</v>
      </c>
    </row>
    <row r="127" spans="1:7" ht="38.25">
      <c r="A127" s="202" t="s">
        <v>229</v>
      </c>
      <c r="B127" s="3" t="s">
        <v>39</v>
      </c>
      <c r="C127" s="3" t="s">
        <v>24</v>
      </c>
      <c r="D127" s="31" t="s">
        <v>76</v>
      </c>
      <c r="E127" s="16"/>
      <c r="F127" s="104">
        <f>F128</f>
        <v>87.8</v>
      </c>
      <c r="G127" s="104">
        <f>G128</f>
        <v>87.8</v>
      </c>
    </row>
    <row r="128" spans="1:7" ht="15.75">
      <c r="A128" s="154" t="s">
        <v>222</v>
      </c>
      <c r="B128" s="4" t="s">
        <v>39</v>
      </c>
      <c r="C128" s="4" t="s">
        <v>24</v>
      </c>
      <c r="D128" s="36" t="s">
        <v>76</v>
      </c>
      <c r="E128" s="94" t="s">
        <v>221</v>
      </c>
      <c r="F128" s="22">
        <v>87.8</v>
      </c>
      <c r="G128" s="22">
        <v>87.8</v>
      </c>
    </row>
    <row r="129" spans="1:7" ht="13.5">
      <c r="A129" s="198" t="s">
        <v>84</v>
      </c>
      <c r="B129" s="194" t="s">
        <v>39</v>
      </c>
      <c r="C129" s="194" t="s">
        <v>24</v>
      </c>
      <c r="D129" s="195" t="s">
        <v>76</v>
      </c>
      <c r="E129" s="196"/>
      <c r="F129" s="197">
        <f>F130</f>
        <v>4.4</v>
      </c>
      <c r="G129" s="197">
        <f>G130</f>
        <v>4.4</v>
      </c>
    </row>
    <row r="130" spans="1:7" ht="15.75">
      <c r="A130" s="154" t="s">
        <v>222</v>
      </c>
      <c r="B130" s="4" t="s">
        <v>39</v>
      </c>
      <c r="C130" s="4" t="s">
        <v>24</v>
      </c>
      <c r="D130" s="36" t="s">
        <v>76</v>
      </c>
      <c r="E130" s="94" t="s">
        <v>221</v>
      </c>
      <c r="F130" s="22">
        <v>4.4</v>
      </c>
      <c r="G130" s="22">
        <v>4.4</v>
      </c>
    </row>
    <row r="131" spans="1:7" ht="12.75">
      <c r="A131" s="249" t="s">
        <v>86</v>
      </c>
      <c r="B131" s="209" t="s">
        <v>226</v>
      </c>
      <c r="C131" s="210"/>
      <c r="D131" s="211"/>
      <c r="E131" s="211"/>
      <c r="F131" s="212">
        <f aca="true" t="shared" si="9" ref="F131:G133">F132</f>
        <v>331.4</v>
      </c>
      <c r="G131" s="212">
        <f t="shared" si="9"/>
        <v>690.4</v>
      </c>
    </row>
    <row r="132" spans="1:7" ht="12.75">
      <c r="A132" s="249" t="s">
        <v>73</v>
      </c>
      <c r="B132" s="209" t="s">
        <v>226</v>
      </c>
      <c r="C132" s="210" t="s">
        <v>226</v>
      </c>
      <c r="D132" s="211"/>
      <c r="E132" s="211"/>
      <c r="F132" s="212">
        <f t="shared" si="9"/>
        <v>331.4</v>
      </c>
      <c r="G132" s="212">
        <f t="shared" si="9"/>
        <v>690.4</v>
      </c>
    </row>
    <row r="133" spans="1:7" ht="12.75">
      <c r="A133" s="250" t="s">
        <v>73</v>
      </c>
      <c r="B133" s="213" t="s">
        <v>226</v>
      </c>
      <c r="C133" s="214" t="s">
        <v>226</v>
      </c>
      <c r="D133" s="215" t="s">
        <v>227</v>
      </c>
      <c r="E133" s="215"/>
      <c r="F133" s="212">
        <f t="shared" si="9"/>
        <v>331.4</v>
      </c>
      <c r="G133" s="212">
        <f t="shared" si="9"/>
        <v>690.4</v>
      </c>
    </row>
    <row r="134" spans="1:7" ht="12.75">
      <c r="A134" s="250" t="s">
        <v>73</v>
      </c>
      <c r="B134" s="213" t="s">
        <v>226</v>
      </c>
      <c r="C134" s="214" t="s">
        <v>226</v>
      </c>
      <c r="D134" s="215" t="s">
        <v>227</v>
      </c>
      <c r="E134" s="215" t="s">
        <v>228</v>
      </c>
      <c r="F134" s="212">
        <v>331.4</v>
      </c>
      <c r="G134" s="212">
        <v>690.4</v>
      </c>
    </row>
    <row r="135" spans="6:7" ht="12.75">
      <c r="F135" s="98">
        <f>F10+F41+F48+F54+F61+F107+F112+F134</f>
        <v>13258.300000000001</v>
      </c>
      <c r="G135" s="98">
        <f>G10+G41+G48+G54+G61+G107+G112+G134</f>
        <v>13808.800000000001</v>
      </c>
    </row>
    <row r="138" spans="5:7" ht="12.75">
      <c r="E138" s="106" t="s">
        <v>24</v>
      </c>
      <c r="F138" s="79">
        <f>F10</f>
        <v>3480.1000000000004</v>
      </c>
      <c r="G138" s="79">
        <f>G10</f>
        <v>3388.8</v>
      </c>
    </row>
    <row r="139" spans="5:7" ht="12.75">
      <c r="E139" s="106" t="s">
        <v>31</v>
      </c>
      <c r="F139" s="79">
        <f>F41</f>
        <v>155.79999999999998</v>
      </c>
      <c r="G139" s="79">
        <f>G41</f>
        <v>159.79999999999998</v>
      </c>
    </row>
    <row r="140" spans="5:7" ht="12.75">
      <c r="E140" s="106" t="s">
        <v>25</v>
      </c>
      <c r="F140" s="79">
        <f>F48</f>
        <v>80</v>
      </c>
      <c r="G140" s="79">
        <f>G48</f>
        <v>80</v>
      </c>
    </row>
    <row r="141" spans="5:7" ht="12.75">
      <c r="E141" s="106" t="s">
        <v>33</v>
      </c>
      <c r="F141" s="79">
        <f>F54</f>
        <v>1300</v>
      </c>
      <c r="G141" s="79">
        <f>G54</f>
        <v>1300</v>
      </c>
    </row>
    <row r="142" spans="5:7" ht="12.75">
      <c r="E142" s="106" t="s">
        <v>34</v>
      </c>
      <c r="F142" s="79">
        <f>F61</f>
        <v>5719.7</v>
      </c>
      <c r="G142" s="79">
        <f>G61</f>
        <v>5965.6</v>
      </c>
    </row>
    <row r="143" spans="5:7" ht="12.75">
      <c r="E143" s="106" t="s">
        <v>38</v>
      </c>
      <c r="F143" s="79">
        <f>F107</f>
        <v>10</v>
      </c>
      <c r="G143" s="79">
        <f>G107</f>
        <v>10</v>
      </c>
    </row>
    <row r="144" spans="5:7" ht="12.75">
      <c r="E144" s="106" t="s">
        <v>39</v>
      </c>
      <c r="F144" s="79">
        <f>F112</f>
        <v>2181.3</v>
      </c>
      <c r="G144" s="79">
        <f>G112</f>
        <v>2214.2</v>
      </c>
    </row>
    <row r="145" spans="5:7" ht="12.75">
      <c r="E145" s="106" t="s">
        <v>87</v>
      </c>
      <c r="F145" s="79"/>
      <c r="G145" s="79"/>
    </row>
    <row r="146" spans="5:7" ht="12.75">
      <c r="E146" s="106">
        <v>10</v>
      </c>
      <c r="F146" s="79"/>
      <c r="G146" s="79"/>
    </row>
    <row r="147" spans="5:7" ht="12.75">
      <c r="E147" s="106" t="s">
        <v>151</v>
      </c>
      <c r="F147" s="79"/>
      <c r="G147" s="79"/>
    </row>
    <row r="148" spans="6:7" ht="12.75">
      <c r="F148" s="121">
        <f>SUM(F138:F147)</f>
        <v>12926.900000000001</v>
      </c>
      <c r="G148" s="121">
        <f>SUM(G138:G147)</f>
        <v>13118.400000000001</v>
      </c>
    </row>
    <row r="149" spans="6:7" ht="12.75">
      <c r="F149" s="121">
        <f>F134</f>
        <v>331.4</v>
      </c>
      <c r="G149" s="121">
        <f>G134</f>
        <v>690.4</v>
      </c>
    </row>
  </sheetData>
  <sheetProtection/>
  <mergeCells count="9">
    <mergeCell ref="G8:G9"/>
    <mergeCell ref="F8:F9"/>
    <mergeCell ref="A5:F5"/>
    <mergeCell ref="A6:F6"/>
    <mergeCell ref="E7:F7"/>
    <mergeCell ref="D1:G1"/>
    <mergeCell ref="A2:G2"/>
    <mergeCell ref="B3:G3"/>
    <mergeCell ref="B4:G4"/>
  </mergeCells>
  <printOptions/>
  <pageMargins left="0.64" right="0.33" top="0.31" bottom="0.35" header="0.27" footer="0.3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1"/>
  </sheetPr>
  <dimension ref="A1:L288"/>
  <sheetViews>
    <sheetView tabSelected="1" zoomScalePageLayoutView="0" workbookViewId="0" topLeftCell="A1">
      <selection activeCell="A7" sqref="A7:H7"/>
    </sheetView>
  </sheetViews>
  <sheetFormatPr defaultColWidth="9.140625" defaultRowHeight="12.75"/>
  <cols>
    <col min="1" max="1" width="4.8515625" style="1" customWidth="1"/>
    <col min="2" max="2" width="45.00390625" style="1" customWidth="1"/>
    <col min="3" max="3" width="4.7109375" style="1" customWidth="1"/>
    <col min="4" max="4" width="4.57421875" style="1" customWidth="1"/>
    <col min="5" max="5" width="3.7109375" style="1" customWidth="1"/>
    <col min="6" max="6" width="9.28125" style="1" customWidth="1"/>
    <col min="7" max="7" width="5.28125" style="1" customWidth="1"/>
    <col min="8" max="8" width="13.140625" style="1" customWidth="1"/>
    <col min="9" max="12" width="9.140625" style="1" hidden="1" customWidth="1"/>
    <col min="13" max="16384" width="9.140625" style="1" customWidth="1"/>
  </cols>
  <sheetData>
    <row r="1" spans="6:8" ht="12.75">
      <c r="F1" s="336" t="s">
        <v>92</v>
      </c>
      <c r="G1" s="336"/>
      <c r="H1" s="336"/>
    </row>
    <row r="2" spans="3:11" ht="33" customHeight="1">
      <c r="C2" s="65"/>
      <c r="D2" s="278"/>
      <c r="E2" s="278"/>
      <c r="F2" s="333" t="s">
        <v>230</v>
      </c>
      <c r="G2" s="333"/>
      <c r="H2" s="333"/>
      <c r="I2" s="333"/>
      <c r="J2" s="333"/>
      <c r="K2" s="333"/>
    </row>
    <row r="3" spans="2:12" ht="12.75" customHeight="1">
      <c r="B3" s="112"/>
      <c r="C3" s="278"/>
      <c r="D3" s="278"/>
      <c r="E3" s="278"/>
      <c r="F3" s="278"/>
      <c r="G3" s="278"/>
      <c r="H3" s="333" t="s">
        <v>353</v>
      </c>
      <c r="I3" s="333"/>
      <c r="J3" s="333"/>
      <c r="K3" s="333"/>
      <c r="L3" s="333"/>
    </row>
    <row r="4" spans="3:8" ht="51" customHeight="1">
      <c r="C4" s="333" t="s">
        <v>356</v>
      </c>
      <c r="D4" s="333"/>
      <c r="E4" s="333"/>
      <c r="F4" s="333"/>
      <c r="G4" s="333"/>
      <c r="H4" s="333"/>
    </row>
    <row r="5" spans="5:8" ht="12.75">
      <c r="E5" s="336" t="s">
        <v>306</v>
      </c>
      <c r="F5" s="336"/>
      <c r="G5" s="336"/>
      <c r="H5" s="336"/>
    </row>
    <row r="6" spans="1:8" ht="36.75" customHeight="1">
      <c r="A6" s="328" t="s">
        <v>282</v>
      </c>
      <c r="B6" s="328"/>
      <c r="C6" s="328"/>
      <c r="D6" s="328"/>
      <c r="E6" s="328"/>
      <c r="F6" s="328"/>
      <c r="G6" s="328"/>
      <c r="H6" s="328"/>
    </row>
    <row r="7" spans="1:8" ht="15.75">
      <c r="A7" s="344" t="s">
        <v>288</v>
      </c>
      <c r="B7" s="344"/>
      <c r="C7" s="344"/>
      <c r="D7" s="344"/>
      <c r="E7" s="344"/>
      <c r="F7" s="344"/>
      <c r="G7" s="344"/>
      <c r="H7" s="344"/>
    </row>
    <row r="8" ht="12.75">
      <c r="H8" s="1" t="s">
        <v>48</v>
      </c>
    </row>
    <row r="9" spans="1:8" ht="72" customHeight="1">
      <c r="A9" s="12" t="s">
        <v>15</v>
      </c>
      <c r="B9" s="13" t="s">
        <v>16</v>
      </c>
      <c r="C9" s="12" t="s">
        <v>47</v>
      </c>
      <c r="D9" s="12" t="s">
        <v>17</v>
      </c>
      <c r="E9" s="12" t="s">
        <v>49</v>
      </c>
      <c r="F9" s="12" t="s">
        <v>18</v>
      </c>
      <c r="G9" s="12" t="s">
        <v>19</v>
      </c>
      <c r="H9" s="14" t="s">
        <v>116</v>
      </c>
    </row>
    <row r="10" spans="1:8" ht="12.75">
      <c r="A10" s="38">
        <v>1</v>
      </c>
      <c r="B10" s="280" t="s">
        <v>283</v>
      </c>
      <c r="C10" s="40">
        <v>871</v>
      </c>
      <c r="D10" s="41" t="s">
        <v>21</v>
      </c>
      <c r="E10" s="41" t="s">
        <v>21</v>
      </c>
      <c r="F10" s="41" t="s">
        <v>22</v>
      </c>
      <c r="G10" s="41" t="s">
        <v>20</v>
      </c>
      <c r="H10" s="42">
        <f>H11+H49+H56+H65+H78+H122+H130</f>
        <v>14117.8</v>
      </c>
    </row>
    <row r="11" spans="1:8" ht="12.75">
      <c r="A11" s="5"/>
      <c r="B11" s="15" t="s">
        <v>23</v>
      </c>
      <c r="C11" s="3">
        <v>871</v>
      </c>
      <c r="D11" s="3" t="s">
        <v>24</v>
      </c>
      <c r="E11" s="3" t="s">
        <v>21</v>
      </c>
      <c r="F11" s="3" t="s">
        <v>22</v>
      </c>
      <c r="G11" s="92" t="s">
        <v>20</v>
      </c>
      <c r="H11" s="18">
        <f>H12+H17+H38+H42+H33</f>
        <v>3552.9999999999995</v>
      </c>
    </row>
    <row r="12" spans="1:8" ht="38.25">
      <c r="A12" s="5"/>
      <c r="B12" s="8" t="s">
        <v>30</v>
      </c>
      <c r="C12" s="3">
        <v>871</v>
      </c>
      <c r="D12" s="3" t="s">
        <v>24</v>
      </c>
      <c r="E12" s="3" t="s">
        <v>31</v>
      </c>
      <c r="F12" s="3" t="s">
        <v>22</v>
      </c>
      <c r="G12" s="3" t="s">
        <v>20</v>
      </c>
      <c r="H12" s="141">
        <f>H13</f>
        <v>524.2</v>
      </c>
    </row>
    <row r="13" spans="1:8" ht="51">
      <c r="A13" s="2"/>
      <c r="B13" s="9" t="s">
        <v>26</v>
      </c>
      <c r="C13" s="4">
        <v>871</v>
      </c>
      <c r="D13" s="4" t="s">
        <v>24</v>
      </c>
      <c r="E13" s="4" t="s">
        <v>31</v>
      </c>
      <c r="F13" s="4" t="s">
        <v>27</v>
      </c>
      <c r="G13" s="4" t="s">
        <v>20</v>
      </c>
      <c r="H13" s="281">
        <f>H14</f>
        <v>524.2</v>
      </c>
    </row>
    <row r="14" spans="1:8" ht="12.75">
      <c r="A14" s="2"/>
      <c r="B14" s="10" t="s">
        <v>1</v>
      </c>
      <c r="C14" s="4">
        <v>871</v>
      </c>
      <c r="D14" s="4" t="s">
        <v>24</v>
      </c>
      <c r="E14" s="4" t="s">
        <v>31</v>
      </c>
      <c r="F14" s="11" t="s">
        <v>0</v>
      </c>
      <c r="G14" s="4" t="s">
        <v>20</v>
      </c>
      <c r="H14" s="281">
        <f>H15</f>
        <v>524.2</v>
      </c>
    </row>
    <row r="15" spans="1:8" ht="12.75">
      <c r="A15" s="2"/>
      <c r="B15" s="282" t="s">
        <v>202</v>
      </c>
      <c r="C15" s="4">
        <v>871</v>
      </c>
      <c r="D15" s="4" t="s">
        <v>24</v>
      </c>
      <c r="E15" s="4" t="s">
        <v>31</v>
      </c>
      <c r="F15" s="11" t="s">
        <v>0</v>
      </c>
      <c r="G15" s="93">
        <v>121</v>
      </c>
      <c r="H15" s="281">
        <v>524.2</v>
      </c>
    </row>
    <row r="16" spans="1:8" ht="25.5">
      <c r="A16" s="5"/>
      <c r="B16" s="282" t="s">
        <v>203</v>
      </c>
      <c r="C16" s="3">
        <v>871</v>
      </c>
      <c r="D16" s="4" t="s">
        <v>24</v>
      </c>
      <c r="E16" s="4" t="s">
        <v>31</v>
      </c>
      <c r="F16" s="11" t="s">
        <v>0</v>
      </c>
      <c r="G16" s="93">
        <v>122</v>
      </c>
      <c r="H16" s="281"/>
    </row>
    <row r="17" spans="1:8" ht="51">
      <c r="A17" s="2"/>
      <c r="B17" s="8" t="s">
        <v>32</v>
      </c>
      <c r="C17" s="3">
        <v>871</v>
      </c>
      <c r="D17" s="3" t="s">
        <v>24</v>
      </c>
      <c r="E17" s="3" t="s">
        <v>33</v>
      </c>
      <c r="F17" s="3" t="s">
        <v>22</v>
      </c>
      <c r="G17" s="92" t="s">
        <v>20</v>
      </c>
      <c r="H17" s="20">
        <f>H18+H27</f>
        <v>2469.399999999999</v>
      </c>
    </row>
    <row r="18" spans="1:8" ht="51">
      <c r="A18" s="2"/>
      <c r="B18" s="8" t="s">
        <v>26</v>
      </c>
      <c r="C18" s="3">
        <v>871</v>
      </c>
      <c r="D18" s="3" t="s">
        <v>24</v>
      </c>
      <c r="E18" s="3" t="s">
        <v>33</v>
      </c>
      <c r="F18" s="3" t="s">
        <v>27</v>
      </c>
      <c r="G18" s="92" t="s">
        <v>20</v>
      </c>
      <c r="H18" s="20">
        <f>H19</f>
        <v>2417.1999999999994</v>
      </c>
    </row>
    <row r="19" spans="1:8" ht="12.75">
      <c r="A19" s="2"/>
      <c r="B19" s="10" t="s">
        <v>28</v>
      </c>
      <c r="C19" s="4">
        <v>871</v>
      </c>
      <c r="D19" s="4" t="s">
        <v>24</v>
      </c>
      <c r="E19" s="4" t="s">
        <v>33</v>
      </c>
      <c r="F19" s="4" t="s">
        <v>29</v>
      </c>
      <c r="G19" s="93" t="s">
        <v>20</v>
      </c>
      <c r="H19" s="21">
        <f>H20+H22+H23+H24+H25+H26+H21</f>
        <v>2417.1999999999994</v>
      </c>
    </row>
    <row r="20" spans="1:8" ht="12.75">
      <c r="A20" s="2"/>
      <c r="B20" s="282" t="s">
        <v>202</v>
      </c>
      <c r="C20" s="4">
        <v>871</v>
      </c>
      <c r="D20" s="4" t="s">
        <v>24</v>
      </c>
      <c r="E20" s="4" t="s">
        <v>33</v>
      </c>
      <c r="F20" s="4" t="s">
        <v>29</v>
      </c>
      <c r="G20" s="93">
        <v>121</v>
      </c>
      <c r="H20" s="21">
        <v>1822.8</v>
      </c>
    </row>
    <row r="21" spans="1:8" ht="25.5">
      <c r="A21" s="2"/>
      <c r="B21" s="282" t="s">
        <v>203</v>
      </c>
      <c r="C21" s="4">
        <v>871</v>
      </c>
      <c r="D21" s="4" t="s">
        <v>24</v>
      </c>
      <c r="E21" s="4" t="s">
        <v>33</v>
      </c>
      <c r="F21" s="4" t="s">
        <v>29</v>
      </c>
      <c r="G21" s="93">
        <v>122</v>
      </c>
      <c r="H21" s="21"/>
    </row>
    <row r="22" spans="1:8" ht="25.5">
      <c r="A22" s="2"/>
      <c r="B22" s="282" t="s">
        <v>204</v>
      </c>
      <c r="C22" s="4">
        <v>871</v>
      </c>
      <c r="D22" s="4" t="s">
        <v>24</v>
      </c>
      <c r="E22" s="4" t="s">
        <v>33</v>
      </c>
      <c r="F22" s="4" t="s">
        <v>29</v>
      </c>
      <c r="G22" s="93">
        <v>242</v>
      </c>
      <c r="H22" s="21">
        <v>197.1</v>
      </c>
    </row>
    <row r="23" spans="1:8" ht="25.5">
      <c r="A23" s="2"/>
      <c r="B23" s="282" t="s">
        <v>205</v>
      </c>
      <c r="C23" s="4">
        <v>871</v>
      </c>
      <c r="D23" s="4" t="s">
        <v>24</v>
      </c>
      <c r="E23" s="4" t="s">
        <v>33</v>
      </c>
      <c r="F23" s="4" t="s">
        <v>29</v>
      </c>
      <c r="G23" s="93">
        <v>243</v>
      </c>
      <c r="H23" s="21"/>
    </row>
    <row r="24" spans="1:8" ht="25.5">
      <c r="A24" s="2"/>
      <c r="B24" s="282" t="s">
        <v>206</v>
      </c>
      <c r="C24" s="4">
        <v>871</v>
      </c>
      <c r="D24" s="4" t="s">
        <v>24</v>
      </c>
      <c r="E24" s="4" t="s">
        <v>33</v>
      </c>
      <c r="F24" s="4" t="s">
        <v>29</v>
      </c>
      <c r="G24" s="93">
        <v>244</v>
      </c>
      <c r="H24" s="21">
        <v>370.4</v>
      </c>
    </row>
    <row r="25" spans="1:8" ht="25.5">
      <c r="A25" s="2"/>
      <c r="B25" s="282" t="s">
        <v>207</v>
      </c>
      <c r="C25" s="4">
        <v>871</v>
      </c>
      <c r="D25" s="4" t="s">
        <v>24</v>
      </c>
      <c r="E25" s="4" t="s">
        <v>33</v>
      </c>
      <c r="F25" s="4" t="s">
        <v>29</v>
      </c>
      <c r="G25" s="93">
        <v>851</v>
      </c>
      <c r="H25" s="21">
        <v>13.7</v>
      </c>
    </row>
    <row r="26" spans="1:8" ht="12.75">
      <c r="A26" s="2"/>
      <c r="B26" s="282" t="s">
        <v>208</v>
      </c>
      <c r="C26" s="4">
        <v>871</v>
      </c>
      <c r="D26" s="4" t="s">
        <v>24</v>
      </c>
      <c r="E26" s="4" t="s">
        <v>33</v>
      </c>
      <c r="F26" s="4" t="s">
        <v>29</v>
      </c>
      <c r="G26" s="93">
        <v>852</v>
      </c>
      <c r="H26" s="21">
        <v>13.2</v>
      </c>
    </row>
    <row r="27" spans="1:8" ht="12.75">
      <c r="A27" s="2"/>
      <c r="B27" s="186" t="s">
        <v>146</v>
      </c>
      <c r="C27" s="4">
        <v>871</v>
      </c>
      <c r="D27" s="3" t="s">
        <v>24</v>
      </c>
      <c r="E27" s="3" t="s">
        <v>33</v>
      </c>
      <c r="F27" s="3" t="s">
        <v>145</v>
      </c>
      <c r="G27" s="92"/>
      <c r="H27" s="20">
        <f>H30+H28</f>
        <v>52.199999999999996</v>
      </c>
    </row>
    <row r="28" spans="1:8" ht="63.75">
      <c r="A28" s="2"/>
      <c r="B28" s="283" t="s">
        <v>147</v>
      </c>
      <c r="C28" s="4">
        <v>871</v>
      </c>
      <c r="D28" s="4" t="s">
        <v>24</v>
      </c>
      <c r="E28" s="4" t="s">
        <v>33</v>
      </c>
      <c r="F28" s="4" t="s">
        <v>139</v>
      </c>
      <c r="G28" s="93"/>
      <c r="H28" s="21">
        <f>H29</f>
        <v>32.3</v>
      </c>
    </row>
    <row r="29" spans="1:8" ht="25.5">
      <c r="A29" s="2"/>
      <c r="B29" s="25" t="s">
        <v>348</v>
      </c>
      <c r="C29" s="4">
        <v>871</v>
      </c>
      <c r="D29" s="4" t="s">
        <v>24</v>
      </c>
      <c r="E29" s="4" t="s">
        <v>33</v>
      </c>
      <c r="F29" s="25" t="s">
        <v>349</v>
      </c>
      <c r="G29" s="96" t="s">
        <v>350</v>
      </c>
      <c r="H29" s="21">
        <v>32.3</v>
      </c>
    </row>
    <row r="30" spans="1:8" ht="33.75" customHeight="1">
      <c r="A30" s="2"/>
      <c r="B30" s="284" t="s">
        <v>148</v>
      </c>
      <c r="C30" s="4">
        <v>871</v>
      </c>
      <c r="D30" s="4" t="s">
        <v>24</v>
      </c>
      <c r="E30" s="4" t="s">
        <v>33</v>
      </c>
      <c r="F30" s="4" t="s">
        <v>118</v>
      </c>
      <c r="G30" s="93"/>
      <c r="H30" s="21">
        <f>H31</f>
        <v>19.9</v>
      </c>
    </row>
    <row r="31" spans="1:8" ht="51">
      <c r="A31" s="2"/>
      <c r="B31" s="283" t="s">
        <v>211</v>
      </c>
      <c r="C31" s="4">
        <v>871</v>
      </c>
      <c r="D31" s="4" t="s">
        <v>24</v>
      </c>
      <c r="E31" s="4" t="s">
        <v>33</v>
      </c>
      <c r="F31" s="4" t="s">
        <v>118</v>
      </c>
      <c r="G31" s="285" t="s">
        <v>212</v>
      </c>
      <c r="H31" s="21">
        <f>H32</f>
        <v>19.9</v>
      </c>
    </row>
    <row r="32" spans="1:8" ht="38.25">
      <c r="A32" s="2"/>
      <c r="B32" s="286" t="s">
        <v>117</v>
      </c>
      <c r="C32" s="4">
        <v>871</v>
      </c>
      <c r="D32" s="4" t="s">
        <v>24</v>
      </c>
      <c r="E32" s="4" t="s">
        <v>33</v>
      </c>
      <c r="F32" s="25" t="s">
        <v>119</v>
      </c>
      <c r="G32" s="287" t="s">
        <v>212</v>
      </c>
      <c r="H32" s="21">
        <v>19.9</v>
      </c>
    </row>
    <row r="33" spans="1:8" ht="38.25">
      <c r="A33" s="5"/>
      <c r="B33" s="8" t="s">
        <v>140</v>
      </c>
      <c r="C33" s="3">
        <v>871</v>
      </c>
      <c r="D33" s="3" t="s">
        <v>24</v>
      </c>
      <c r="E33" s="16" t="s">
        <v>141</v>
      </c>
      <c r="F33" s="25"/>
      <c r="G33" s="96"/>
      <c r="H33" s="20">
        <f>H34</f>
        <v>29.4</v>
      </c>
    </row>
    <row r="34" spans="1:8" ht="12.75">
      <c r="A34" s="2"/>
      <c r="B34" s="143" t="s">
        <v>146</v>
      </c>
      <c r="C34" s="4">
        <v>871</v>
      </c>
      <c r="D34" s="4" t="s">
        <v>24</v>
      </c>
      <c r="E34" s="11" t="s">
        <v>141</v>
      </c>
      <c r="F34" s="4" t="s">
        <v>145</v>
      </c>
      <c r="G34" s="96"/>
      <c r="H34" s="20">
        <f>H35</f>
        <v>29.4</v>
      </c>
    </row>
    <row r="35" spans="1:8" ht="63.75">
      <c r="A35" s="2"/>
      <c r="B35" s="283" t="s">
        <v>147</v>
      </c>
      <c r="C35" s="4">
        <v>871</v>
      </c>
      <c r="D35" s="4" t="s">
        <v>24</v>
      </c>
      <c r="E35" s="11" t="s">
        <v>141</v>
      </c>
      <c r="F35" s="4" t="s">
        <v>139</v>
      </c>
      <c r="G35" s="93"/>
      <c r="H35" s="21">
        <f>H36</f>
        <v>29.4</v>
      </c>
    </row>
    <row r="36" spans="1:8" ht="12.75">
      <c r="A36" s="2"/>
      <c r="B36" s="283" t="s">
        <v>209</v>
      </c>
      <c r="C36" s="4">
        <v>871</v>
      </c>
      <c r="D36" s="4" t="s">
        <v>24</v>
      </c>
      <c r="E36" s="11" t="s">
        <v>141</v>
      </c>
      <c r="F36" s="4" t="s">
        <v>139</v>
      </c>
      <c r="G36" s="93">
        <v>540</v>
      </c>
      <c r="H36" s="21">
        <f>H37</f>
        <v>29.4</v>
      </c>
    </row>
    <row r="37" spans="1:8" ht="12.75">
      <c r="A37" s="2"/>
      <c r="B37" s="25" t="s">
        <v>142</v>
      </c>
      <c r="C37" s="4">
        <v>871</v>
      </c>
      <c r="D37" s="4" t="s">
        <v>24</v>
      </c>
      <c r="E37" s="11" t="s">
        <v>141</v>
      </c>
      <c r="F37" s="25" t="s">
        <v>134</v>
      </c>
      <c r="G37" s="93">
        <v>540</v>
      </c>
      <c r="H37" s="21">
        <v>29.4</v>
      </c>
    </row>
    <row r="38" spans="1:8" ht="12.75">
      <c r="A38" s="2"/>
      <c r="B38" s="8" t="s">
        <v>2</v>
      </c>
      <c r="C38" s="4">
        <v>871</v>
      </c>
      <c r="D38" s="3" t="s">
        <v>24</v>
      </c>
      <c r="E38" s="3">
        <v>11</v>
      </c>
      <c r="F38" s="3"/>
      <c r="G38" s="92" t="s">
        <v>20</v>
      </c>
      <c r="H38" s="18">
        <f>H39</f>
        <v>40</v>
      </c>
    </row>
    <row r="39" spans="1:8" ht="12.75">
      <c r="A39" s="5"/>
      <c r="B39" s="8" t="s">
        <v>2</v>
      </c>
      <c r="C39" s="3">
        <v>871</v>
      </c>
      <c r="D39" s="3" t="s">
        <v>24</v>
      </c>
      <c r="E39" s="3">
        <v>11</v>
      </c>
      <c r="F39" s="3" t="s">
        <v>4</v>
      </c>
      <c r="G39" s="92"/>
      <c r="H39" s="18">
        <f>H40</f>
        <v>40</v>
      </c>
    </row>
    <row r="40" spans="1:8" ht="12.75">
      <c r="A40" s="2"/>
      <c r="B40" s="9" t="s">
        <v>5</v>
      </c>
      <c r="C40" s="4">
        <v>871</v>
      </c>
      <c r="D40" s="4" t="s">
        <v>24</v>
      </c>
      <c r="E40" s="4">
        <v>11</v>
      </c>
      <c r="F40" s="4" t="s">
        <v>6</v>
      </c>
      <c r="G40" s="93" t="s">
        <v>20</v>
      </c>
      <c r="H40" s="19">
        <f>H41</f>
        <v>40</v>
      </c>
    </row>
    <row r="41" spans="1:8" ht="12.75">
      <c r="A41" s="2"/>
      <c r="B41" s="9" t="s">
        <v>213</v>
      </c>
      <c r="C41" s="4">
        <v>871</v>
      </c>
      <c r="D41" s="4" t="s">
        <v>24</v>
      </c>
      <c r="E41" s="4">
        <v>11</v>
      </c>
      <c r="F41" s="4" t="s">
        <v>6</v>
      </c>
      <c r="G41" s="94" t="s">
        <v>214</v>
      </c>
      <c r="H41" s="19">
        <v>40</v>
      </c>
    </row>
    <row r="42" spans="1:8" ht="12.75">
      <c r="A42" s="2"/>
      <c r="B42" s="8" t="s">
        <v>42</v>
      </c>
      <c r="C42" s="4">
        <v>871</v>
      </c>
      <c r="D42" s="3" t="s">
        <v>24</v>
      </c>
      <c r="E42" s="3">
        <v>13</v>
      </c>
      <c r="F42" s="3"/>
      <c r="G42" s="92"/>
      <c r="H42" s="18">
        <f>H43+H46</f>
        <v>490</v>
      </c>
    </row>
    <row r="43" spans="1:8" ht="38.25">
      <c r="A43" s="2"/>
      <c r="B43" s="129" t="s">
        <v>120</v>
      </c>
      <c r="C43" s="4">
        <v>871</v>
      </c>
      <c r="D43" s="3" t="s">
        <v>24</v>
      </c>
      <c r="E43" s="3">
        <v>13</v>
      </c>
      <c r="F43" s="3" t="s">
        <v>43</v>
      </c>
      <c r="G43" s="190"/>
      <c r="H43" s="18">
        <f>H44</f>
        <v>290</v>
      </c>
    </row>
    <row r="44" spans="1:8" ht="67.5">
      <c r="A44" s="2"/>
      <c r="B44" s="254" t="s">
        <v>242</v>
      </c>
      <c r="C44" s="194">
        <v>871</v>
      </c>
      <c r="D44" s="194" t="s">
        <v>24</v>
      </c>
      <c r="E44" s="194">
        <v>13</v>
      </c>
      <c r="F44" s="194" t="s">
        <v>269</v>
      </c>
      <c r="G44" s="255"/>
      <c r="H44" s="256">
        <f>H45</f>
        <v>290</v>
      </c>
    </row>
    <row r="45" spans="1:8" ht="31.5" customHeight="1">
      <c r="A45" s="2"/>
      <c r="B45" s="282" t="s">
        <v>206</v>
      </c>
      <c r="C45" s="4">
        <v>871</v>
      </c>
      <c r="D45" s="4" t="s">
        <v>24</v>
      </c>
      <c r="E45" s="4">
        <v>13</v>
      </c>
      <c r="F45" s="4" t="s">
        <v>243</v>
      </c>
      <c r="G45" s="94" t="s">
        <v>215</v>
      </c>
      <c r="H45" s="19">
        <v>290</v>
      </c>
    </row>
    <row r="46" spans="1:8" ht="30" customHeight="1">
      <c r="A46" s="2"/>
      <c r="B46" s="129" t="s">
        <v>216</v>
      </c>
      <c r="C46" s="4">
        <v>871</v>
      </c>
      <c r="D46" s="3" t="s">
        <v>24</v>
      </c>
      <c r="E46" s="3">
        <v>13</v>
      </c>
      <c r="F46" s="3" t="s">
        <v>217</v>
      </c>
      <c r="G46" s="190"/>
      <c r="H46" s="18">
        <f>H47</f>
        <v>200</v>
      </c>
    </row>
    <row r="47" spans="1:8" ht="18.75" customHeight="1">
      <c r="A47" s="2"/>
      <c r="B47" s="9" t="s">
        <v>83</v>
      </c>
      <c r="C47" s="4">
        <v>871</v>
      </c>
      <c r="D47" s="4" t="s">
        <v>24</v>
      </c>
      <c r="E47" s="4">
        <v>13</v>
      </c>
      <c r="F47" s="4" t="s">
        <v>82</v>
      </c>
      <c r="G47" s="94"/>
      <c r="H47" s="19">
        <f>H48</f>
        <v>200</v>
      </c>
    </row>
    <row r="48" spans="1:8" ht="25.5">
      <c r="A48" s="2"/>
      <c r="B48" s="282" t="s">
        <v>206</v>
      </c>
      <c r="C48" s="4">
        <v>871</v>
      </c>
      <c r="D48" s="4" t="s">
        <v>24</v>
      </c>
      <c r="E48" s="4">
        <v>13</v>
      </c>
      <c r="F48" s="4" t="s">
        <v>82</v>
      </c>
      <c r="G48" s="94" t="s">
        <v>215</v>
      </c>
      <c r="H48" s="19">
        <v>200</v>
      </c>
    </row>
    <row r="49" spans="1:8" ht="12.75">
      <c r="A49" s="2"/>
      <c r="B49" s="15" t="s">
        <v>35</v>
      </c>
      <c r="C49" s="4">
        <v>871</v>
      </c>
      <c r="D49" s="3" t="s">
        <v>31</v>
      </c>
      <c r="E49" s="3" t="s">
        <v>21</v>
      </c>
      <c r="F49" s="3" t="s">
        <v>22</v>
      </c>
      <c r="G49" s="92" t="s">
        <v>20</v>
      </c>
      <c r="H49" s="18">
        <f>H50</f>
        <v>150</v>
      </c>
    </row>
    <row r="50" spans="1:8" ht="12.75">
      <c r="A50" s="2"/>
      <c r="B50" s="17" t="s">
        <v>7</v>
      </c>
      <c r="C50" s="4">
        <v>871</v>
      </c>
      <c r="D50" s="4" t="s">
        <v>31</v>
      </c>
      <c r="E50" s="11" t="s">
        <v>25</v>
      </c>
      <c r="F50" s="4" t="s">
        <v>22</v>
      </c>
      <c r="G50" s="93" t="s">
        <v>20</v>
      </c>
      <c r="H50" s="19">
        <f>H51</f>
        <v>150</v>
      </c>
    </row>
    <row r="51" spans="1:8" ht="25.5">
      <c r="A51" s="2"/>
      <c r="B51" s="17" t="s">
        <v>9</v>
      </c>
      <c r="C51" s="4">
        <v>871</v>
      </c>
      <c r="D51" s="4" t="s">
        <v>31</v>
      </c>
      <c r="E51" s="11" t="s">
        <v>25</v>
      </c>
      <c r="F51" s="4" t="s">
        <v>10</v>
      </c>
      <c r="G51" s="93"/>
      <c r="H51" s="19">
        <f>H52</f>
        <v>150</v>
      </c>
    </row>
    <row r="52" spans="1:8" ht="25.5">
      <c r="A52" s="2"/>
      <c r="B52" s="9" t="s">
        <v>3</v>
      </c>
      <c r="C52" s="4">
        <v>871</v>
      </c>
      <c r="D52" s="4" t="s">
        <v>31</v>
      </c>
      <c r="E52" s="11" t="s">
        <v>25</v>
      </c>
      <c r="F52" s="4" t="s">
        <v>8</v>
      </c>
      <c r="G52" s="93" t="s">
        <v>20</v>
      </c>
      <c r="H52" s="19">
        <f>SUM(H53:H55)</f>
        <v>150</v>
      </c>
    </row>
    <row r="53" spans="1:8" ht="12.75">
      <c r="A53" s="2"/>
      <c r="B53" s="282" t="s">
        <v>202</v>
      </c>
      <c r="C53" s="4">
        <v>871</v>
      </c>
      <c r="D53" s="4" t="s">
        <v>31</v>
      </c>
      <c r="E53" s="11" t="s">
        <v>25</v>
      </c>
      <c r="F53" s="4" t="s">
        <v>8</v>
      </c>
      <c r="G53" s="93">
        <v>121</v>
      </c>
      <c r="H53" s="21">
        <v>149.2</v>
      </c>
    </row>
    <row r="54" spans="1:8" ht="25.5">
      <c r="A54" s="2"/>
      <c r="B54" s="282" t="s">
        <v>204</v>
      </c>
      <c r="C54" s="4">
        <v>871</v>
      </c>
      <c r="D54" s="4" t="s">
        <v>31</v>
      </c>
      <c r="E54" s="11" t="s">
        <v>25</v>
      </c>
      <c r="F54" s="4" t="s">
        <v>8</v>
      </c>
      <c r="G54" s="93">
        <v>242</v>
      </c>
      <c r="H54" s="21"/>
    </row>
    <row r="55" spans="1:8" ht="25.5">
      <c r="A55" s="2"/>
      <c r="B55" s="282" t="s">
        <v>206</v>
      </c>
      <c r="C55" s="4">
        <v>871</v>
      </c>
      <c r="D55" s="4" t="s">
        <v>31</v>
      </c>
      <c r="E55" s="11" t="s">
        <v>25</v>
      </c>
      <c r="F55" s="4" t="s">
        <v>8</v>
      </c>
      <c r="G55" s="93">
        <v>244</v>
      </c>
      <c r="H55" s="21">
        <v>0.8</v>
      </c>
    </row>
    <row r="56" spans="1:8" ht="12.75">
      <c r="A56" s="2"/>
      <c r="B56" s="15" t="s">
        <v>131</v>
      </c>
      <c r="C56" s="4">
        <v>871</v>
      </c>
      <c r="D56" s="16" t="s">
        <v>25</v>
      </c>
      <c r="E56" s="3" t="s">
        <v>21</v>
      </c>
      <c r="F56" s="3" t="s">
        <v>22</v>
      </c>
      <c r="G56" s="281"/>
      <c r="H56" s="149">
        <f>H57+H61</f>
        <v>155.8</v>
      </c>
    </row>
    <row r="57" spans="1:8" ht="38.25">
      <c r="A57" s="2"/>
      <c r="B57" s="129" t="s">
        <v>133</v>
      </c>
      <c r="C57" s="4">
        <v>871</v>
      </c>
      <c r="D57" s="288" t="s">
        <v>25</v>
      </c>
      <c r="E57" s="288" t="s">
        <v>87</v>
      </c>
      <c r="F57" s="3"/>
      <c r="G57" s="3"/>
      <c r="H57" s="149">
        <f>H58</f>
        <v>75.8</v>
      </c>
    </row>
    <row r="58" spans="1:8" ht="12.75">
      <c r="A58" s="2"/>
      <c r="B58" s="143" t="s">
        <v>146</v>
      </c>
      <c r="C58" s="4">
        <v>871</v>
      </c>
      <c r="D58" s="289" t="s">
        <v>25</v>
      </c>
      <c r="E58" s="289" t="s">
        <v>87</v>
      </c>
      <c r="F58" s="4" t="s">
        <v>145</v>
      </c>
      <c r="G58" s="4"/>
      <c r="H58" s="148">
        <f>H59</f>
        <v>75.8</v>
      </c>
    </row>
    <row r="59" spans="1:8" ht="63.75">
      <c r="A59" s="2"/>
      <c r="B59" s="283" t="s">
        <v>147</v>
      </c>
      <c r="C59" s="4">
        <v>871</v>
      </c>
      <c r="D59" s="289" t="s">
        <v>25</v>
      </c>
      <c r="E59" s="289" t="s">
        <v>87</v>
      </c>
      <c r="F59" s="4" t="s">
        <v>139</v>
      </c>
      <c r="G59" s="4"/>
      <c r="H59" s="148">
        <f>H60</f>
        <v>75.8</v>
      </c>
    </row>
    <row r="60" spans="1:8" ht="25.5">
      <c r="A60" s="2"/>
      <c r="B60" s="286" t="s">
        <v>68</v>
      </c>
      <c r="C60" s="4">
        <v>871</v>
      </c>
      <c r="D60" s="289" t="s">
        <v>25</v>
      </c>
      <c r="E60" s="289" t="s">
        <v>87</v>
      </c>
      <c r="F60" s="25" t="s">
        <v>69</v>
      </c>
      <c r="G60" s="96" t="s">
        <v>210</v>
      </c>
      <c r="H60" s="148">
        <v>75.8</v>
      </c>
    </row>
    <row r="61" spans="1:8" ht="12.75">
      <c r="A61" s="2"/>
      <c r="B61" s="129" t="s">
        <v>97</v>
      </c>
      <c r="C61" s="4">
        <v>871</v>
      </c>
      <c r="D61" s="288" t="s">
        <v>25</v>
      </c>
      <c r="E61" s="288" t="s">
        <v>85</v>
      </c>
      <c r="F61" s="3"/>
      <c r="G61" s="3"/>
      <c r="H61" s="149">
        <f>H62</f>
        <v>80</v>
      </c>
    </row>
    <row r="62" spans="1:8" ht="12.75">
      <c r="A62" s="2"/>
      <c r="B62" s="17" t="s">
        <v>132</v>
      </c>
      <c r="C62" s="4">
        <v>871</v>
      </c>
      <c r="D62" s="11" t="s">
        <v>25</v>
      </c>
      <c r="E62" s="11" t="s">
        <v>85</v>
      </c>
      <c r="F62" s="4" t="s">
        <v>99</v>
      </c>
      <c r="G62" s="281"/>
      <c r="H62" s="148">
        <f>H63</f>
        <v>80</v>
      </c>
    </row>
    <row r="63" spans="1:8" ht="54">
      <c r="A63" s="23"/>
      <c r="B63" s="254" t="s">
        <v>251</v>
      </c>
      <c r="C63" s="194">
        <v>871</v>
      </c>
      <c r="D63" s="196" t="s">
        <v>25</v>
      </c>
      <c r="E63" s="196" t="s">
        <v>85</v>
      </c>
      <c r="F63" s="194" t="s">
        <v>252</v>
      </c>
      <c r="G63" s="257"/>
      <c r="H63" s="258">
        <f>H64</f>
        <v>80</v>
      </c>
    </row>
    <row r="64" spans="1:8" ht="25.5">
      <c r="A64" s="24"/>
      <c r="B64" s="282" t="s">
        <v>206</v>
      </c>
      <c r="C64" s="4">
        <v>871</v>
      </c>
      <c r="D64" s="11" t="s">
        <v>25</v>
      </c>
      <c r="E64" s="11" t="s">
        <v>85</v>
      </c>
      <c r="F64" s="4" t="s">
        <v>252</v>
      </c>
      <c r="G64" s="290">
        <v>244</v>
      </c>
      <c r="H64" s="148">
        <v>80</v>
      </c>
    </row>
    <row r="65" spans="1:8" ht="12.75">
      <c r="A65" s="24"/>
      <c r="B65" s="15" t="s">
        <v>143</v>
      </c>
      <c r="C65" s="4">
        <v>871</v>
      </c>
      <c r="D65" s="16" t="s">
        <v>33</v>
      </c>
      <c r="E65" s="16"/>
      <c r="F65" s="3"/>
      <c r="G65" s="142"/>
      <c r="H65" s="149">
        <f>H66+H75</f>
        <v>1324</v>
      </c>
    </row>
    <row r="66" spans="1:8" ht="12.75">
      <c r="A66" s="24"/>
      <c r="B66" s="8" t="s">
        <v>144</v>
      </c>
      <c r="C66" s="4">
        <v>871</v>
      </c>
      <c r="D66" s="16" t="s">
        <v>33</v>
      </c>
      <c r="E66" s="16" t="s">
        <v>87</v>
      </c>
      <c r="F66" s="3"/>
      <c r="G66" s="142"/>
      <c r="H66" s="149">
        <f>H67+H72</f>
        <v>1311.6</v>
      </c>
    </row>
    <row r="67" spans="1:8" ht="12.75">
      <c r="A67" s="24"/>
      <c r="B67" s="282" t="s">
        <v>218</v>
      </c>
      <c r="C67" s="4">
        <v>871</v>
      </c>
      <c r="D67" s="11" t="s">
        <v>33</v>
      </c>
      <c r="E67" s="11" t="s">
        <v>87</v>
      </c>
      <c r="F67" s="291" t="s">
        <v>219</v>
      </c>
      <c r="G67" s="93"/>
      <c r="H67" s="148">
        <f>H68+H70</f>
        <v>703.7</v>
      </c>
    </row>
    <row r="68" spans="1:8" ht="103.5" customHeight="1">
      <c r="A68" s="24"/>
      <c r="B68" s="254" t="s">
        <v>253</v>
      </c>
      <c r="C68" s="194">
        <v>871</v>
      </c>
      <c r="D68" s="196" t="s">
        <v>33</v>
      </c>
      <c r="E68" s="196" t="s">
        <v>87</v>
      </c>
      <c r="F68" s="194" t="s">
        <v>254</v>
      </c>
      <c r="G68" s="259"/>
      <c r="H68" s="258">
        <f>H69</f>
        <v>703.7</v>
      </c>
    </row>
    <row r="69" spans="1:8" ht="25.5">
      <c r="A69" s="24"/>
      <c r="B69" s="282" t="s">
        <v>206</v>
      </c>
      <c r="C69" s="4">
        <v>871</v>
      </c>
      <c r="D69" s="11" t="s">
        <v>33</v>
      </c>
      <c r="E69" s="11" t="s">
        <v>87</v>
      </c>
      <c r="F69" s="4" t="s">
        <v>254</v>
      </c>
      <c r="G69" s="93">
        <v>243</v>
      </c>
      <c r="H69" s="148">
        <v>703.7</v>
      </c>
    </row>
    <row r="70" spans="1:8" ht="25.5">
      <c r="A70" s="23"/>
      <c r="B70" s="292" t="s">
        <v>223</v>
      </c>
      <c r="C70" s="3">
        <v>871</v>
      </c>
      <c r="D70" s="11" t="s">
        <v>33</v>
      </c>
      <c r="E70" s="11" t="s">
        <v>87</v>
      </c>
      <c r="F70" s="4" t="s">
        <v>254</v>
      </c>
      <c r="G70" s="93"/>
      <c r="H70" s="148">
        <f>H71</f>
        <v>0</v>
      </c>
    </row>
    <row r="71" spans="1:8" ht="25.5">
      <c r="A71" s="24"/>
      <c r="B71" s="282" t="s">
        <v>206</v>
      </c>
      <c r="C71" s="4">
        <v>871</v>
      </c>
      <c r="D71" s="11" t="s">
        <v>33</v>
      </c>
      <c r="E71" s="11" t="s">
        <v>87</v>
      </c>
      <c r="F71" s="4" t="s">
        <v>252</v>
      </c>
      <c r="G71" s="93">
        <v>244</v>
      </c>
      <c r="H71" s="148">
        <v>0</v>
      </c>
    </row>
    <row r="72" spans="1:8" ht="12.75">
      <c r="A72" s="24"/>
      <c r="B72" s="282" t="s">
        <v>218</v>
      </c>
      <c r="C72" s="4">
        <v>871</v>
      </c>
      <c r="D72" s="11" t="s">
        <v>33</v>
      </c>
      <c r="E72" s="11" t="s">
        <v>87</v>
      </c>
      <c r="F72" s="4" t="s">
        <v>294</v>
      </c>
      <c r="G72" s="93"/>
      <c r="H72" s="148">
        <f>H73</f>
        <v>607.9</v>
      </c>
    </row>
    <row r="73" spans="1:8" ht="51">
      <c r="A73" s="24"/>
      <c r="B73" s="282" t="s">
        <v>309</v>
      </c>
      <c r="C73" s="4">
        <v>871</v>
      </c>
      <c r="D73" s="11" t="s">
        <v>33</v>
      </c>
      <c r="E73" s="11" t="s">
        <v>87</v>
      </c>
      <c r="F73" s="4" t="s">
        <v>293</v>
      </c>
      <c r="G73" s="93"/>
      <c r="H73" s="148">
        <f>H74</f>
        <v>607.9</v>
      </c>
    </row>
    <row r="74" spans="1:8" ht="25.5">
      <c r="A74" s="24"/>
      <c r="B74" s="282" t="s">
        <v>206</v>
      </c>
      <c r="C74" s="4">
        <v>871</v>
      </c>
      <c r="D74" s="11" t="s">
        <v>33</v>
      </c>
      <c r="E74" s="11" t="s">
        <v>87</v>
      </c>
      <c r="F74" s="4" t="s">
        <v>293</v>
      </c>
      <c r="G74" s="93">
        <v>244</v>
      </c>
      <c r="H74" s="148">
        <v>607.9</v>
      </c>
    </row>
    <row r="75" spans="1:8" ht="12.75">
      <c r="A75" s="24"/>
      <c r="B75" s="186" t="s">
        <v>296</v>
      </c>
      <c r="C75" s="4">
        <v>871</v>
      </c>
      <c r="D75" s="16" t="s">
        <v>33</v>
      </c>
      <c r="E75" s="3">
        <v>12</v>
      </c>
      <c r="F75" s="3"/>
      <c r="G75" s="92"/>
      <c r="H75" s="20">
        <f>H76</f>
        <v>12.4</v>
      </c>
    </row>
    <row r="76" spans="1:8" ht="48" customHeight="1">
      <c r="A76" s="24"/>
      <c r="B76" s="283" t="s">
        <v>297</v>
      </c>
      <c r="C76" s="4">
        <v>871</v>
      </c>
      <c r="D76" s="11" t="s">
        <v>33</v>
      </c>
      <c r="E76" s="11" t="s">
        <v>295</v>
      </c>
      <c r="F76" s="4" t="s">
        <v>291</v>
      </c>
      <c r="G76" s="93"/>
      <c r="H76" s="21">
        <f>H77</f>
        <v>12.4</v>
      </c>
    </row>
    <row r="77" spans="1:8" ht="12.75">
      <c r="A77" s="24"/>
      <c r="B77" s="283" t="s">
        <v>209</v>
      </c>
      <c r="C77" s="4">
        <v>871</v>
      </c>
      <c r="D77" s="11" t="s">
        <v>33</v>
      </c>
      <c r="E77" s="11" t="s">
        <v>295</v>
      </c>
      <c r="F77" s="4" t="s">
        <v>291</v>
      </c>
      <c r="G77" s="93">
        <v>540</v>
      </c>
      <c r="H77" s="21">
        <v>12.4</v>
      </c>
    </row>
    <row r="78" spans="1:8" s="103" customFormat="1" ht="12.75">
      <c r="A78" s="23"/>
      <c r="B78" s="15" t="s">
        <v>36</v>
      </c>
      <c r="C78" s="3">
        <v>871</v>
      </c>
      <c r="D78" s="3" t="s">
        <v>34</v>
      </c>
      <c r="E78" s="3" t="s">
        <v>21</v>
      </c>
      <c r="F78" s="3" t="s">
        <v>22</v>
      </c>
      <c r="G78" s="92" t="s">
        <v>20</v>
      </c>
      <c r="H78" s="192">
        <f>H79+H86+H98+H118</f>
        <v>6775.5</v>
      </c>
    </row>
    <row r="79" spans="1:8" s="103" customFormat="1" ht="12.75">
      <c r="A79" s="23"/>
      <c r="B79" s="15" t="s">
        <v>37</v>
      </c>
      <c r="C79" s="3">
        <v>871</v>
      </c>
      <c r="D79" s="3" t="s">
        <v>34</v>
      </c>
      <c r="E79" s="3" t="s">
        <v>24</v>
      </c>
      <c r="F79" s="3" t="s">
        <v>22</v>
      </c>
      <c r="G79" s="92" t="s">
        <v>20</v>
      </c>
      <c r="H79" s="18">
        <f>H80+H85</f>
        <v>1865.9</v>
      </c>
    </row>
    <row r="80" spans="1:8" s="103" customFormat="1" ht="12.75">
      <c r="A80" s="23"/>
      <c r="B80" s="17" t="s">
        <v>132</v>
      </c>
      <c r="C80" s="3">
        <v>871</v>
      </c>
      <c r="D80" s="4" t="s">
        <v>34</v>
      </c>
      <c r="E80" s="4" t="s">
        <v>24</v>
      </c>
      <c r="F80" s="11" t="s">
        <v>99</v>
      </c>
      <c r="G80" s="93" t="s">
        <v>20</v>
      </c>
      <c r="H80" s="19">
        <f>H81</f>
        <v>1545.2</v>
      </c>
    </row>
    <row r="81" spans="1:8" ht="54">
      <c r="A81" s="24"/>
      <c r="B81" s="260" t="s">
        <v>244</v>
      </c>
      <c r="C81" s="194">
        <v>871</v>
      </c>
      <c r="D81" s="261" t="s">
        <v>34</v>
      </c>
      <c r="E81" s="261" t="s">
        <v>24</v>
      </c>
      <c r="F81" s="261" t="s">
        <v>245</v>
      </c>
      <c r="G81" s="262"/>
      <c r="H81" s="263">
        <f>H82</f>
        <v>1545.2</v>
      </c>
    </row>
    <row r="82" spans="1:8" ht="25.5">
      <c r="A82" s="24"/>
      <c r="B82" s="293" t="s">
        <v>270</v>
      </c>
      <c r="C82" s="4">
        <v>871</v>
      </c>
      <c r="D82" s="228" t="s">
        <v>34</v>
      </c>
      <c r="E82" s="228" t="s">
        <v>24</v>
      </c>
      <c r="F82" s="228" t="s">
        <v>245</v>
      </c>
      <c r="G82" s="294">
        <v>200</v>
      </c>
      <c r="H82" s="229">
        <f>H83</f>
        <v>1545.2</v>
      </c>
    </row>
    <row r="83" spans="1:8" ht="25.5">
      <c r="A83" s="24"/>
      <c r="B83" s="293" t="s">
        <v>271</v>
      </c>
      <c r="C83" s="4">
        <v>871</v>
      </c>
      <c r="D83" s="228" t="s">
        <v>34</v>
      </c>
      <c r="E83" s="228" t="s">
        <v>24</v>
      </c>
      <c r="F83" s="228" t="s">
        <v>245</v>
      </c>
      <c r="G83" s="294">
        <v>240</v>
      </c>
      <c r="H83" s="229">
        <f>H84</f>
        <v>1545.2</v>
      </c>
    </row>
    <row r="84" spans="1:8" ht="28.5" customHeight="1">
      <c r="A84" s="24"/>
      <c r="B84" s="293" t="s">
        <v>205</v>
      </c>
      <c r="C84" s="4">
        <v>871</v>
      </c>
      <c r="D84" s="228" t="s">
        <v>34</v>
      </c>
      <c r="E84" s="228" t="s">
        <v>24</v>
      </c>
      <c r="F84" s="228" t="s">
        <v>245</v>
      </c>
      <c r="G84" s="294">
        <v>243</v>
      </c>
      <c r="H84" s="229">
        <v>1545.2</v>
      </c>
    </row>
    <row r="85" spans="1:8" ht="28.5" customHeight="1">
      <c r="A85" s="24"/>
      <c r="B85" s="293" t="s">
        <v>351</v>
      </c>
      <c r="C85" s="4">
        <v>871</v>
      </c>
      <c r="D85" s="228" t="s">
        <v>34</v>
      </c>
      <c r="E85" s="228" t="s">
        <v>24</v>
      </c>
      <c r="F85" s="228" t="s">
        <v>352</v>
      </c>
      <c r="G85" s="294">
        <v>540</v>
      </c>
      <c r="H85" s="229">
        <v>320.7</v>
      </c>
    </row>
    <row r="86" spans="1:8" ht="12.75">
      <c r="A86" s="24"/>
      <c r="B86" s="8" t="s">
        <v>13</v>
      </c>
      <c r="C86" s="3">
        <v>871</v>
      </c>
      <c r="D86" s="3" t="s">
        <v>34</v>
      </c>
      <c r="E86" s="16" t="s">
        <v>31</v>
      </c>
      <c r="F86" s="3"/>
      <c r="G86" s="92"/>
      <c r="H86" s="18">
        <f>H87</f>
        <v>2026.6</v>
      </c>
    </row>
    <row r="87" spans="1:8" ht="12" customHeight="1">
      <c r="A87" s="24"/>
      <c r="B87" s="9" t="s">
        <v>98</v>
      </c>
      <c r="C87" s="4">
        <v>871</v>
      </c>
      <c r="D87" s="4" t="s">
        <v>34</v>
      </c>
      <c r="E87" s="11" t="s">
        <v>31</v>
      </c>
      <c r="F87" s="4" t="s">
        <v>99</v>
      </c>
      <c r="G87" s="4"/>
      <c r="H87" s="22">
        <f>H88+H93</f>
        <v>2026.6</v>
      </c>
    </row>
    <row r="88" spans="1:8" ht="67.5">
      <c r="A88" s="24"/>
      <c r="B88" s="260" t="s">
        <v>310</v>
      </c>
      <c r="C88" s="194">
        <v>871</v>
      </c>
      <c r="D88" s="261" t="s">
        <v>34</v>
      </c>
      <c r="E88" s="264" t="s">
        <v>31</v>
      </c>
      <c r="F88" s="261" t="s">
        <v>246</v>
      </c>
      <c r="G88" s="264"/>
      <c r="H88" s="265">
        <f>H89</f>
        <v>1000</v>
      </c>
    </row>
    <row r="89" spans="1:8" ht="12" customHeight="1">
      <c r="A89" s="24"/>
      <c r="B89" s="293" t="s">
        <v>270</v>
      </c>
      <c r="C89" s="4">
        <v>871</v>
      </c>
      <c r="D89" s="228" t="s">
        <v>34</v>
      </c>
      <c r="E89" s="233" t="s">
        <v>31</v>
      </c>
      <c r="F89" s="228" t="s">
        <v>246</v>
      </c>
      <c r="G89" s="294">
        <v>200</v>
      </c>
      <c r="H89" s="234">
        <f>H90</f>
        <v>1000</v>
      </c>
    </row>
    <row r="90" spans="1:8" ht="28.5" customHeight="1">
      <c r="A90" s="24"/>
      <c r="B90" s="293" t="s">
        <v>271</v>
      </c>
      <c r="C90" s="4">
        <v>871</v>
      </c>
      <c r="D90" s="228" t="s">
        <v>34</v>
      </c>
      <c r="E90" s="233" t="s">
        <v>31</v>
      </c>
      <c r="F90" s="228" t="s">
        <v>246</v>
      </c>
      <c r="G90" s="294">
        <v>240</v>
      </c>
      <c r="H90" s="234">
        <f>H91+H92</f>
        <v>1000</v>
      </c>
    </row>
    <row r="91" spans="1:8" ht="29.25" customHeight="1">
      <c r="A91" s="24"/>
      <c r="B91" s="293" t="s">
        <v>205</v>
      </c>
      <c r="C91" s="4">
        <v>871</v>
      </c>
      <c r="D91" s="228" t="s">
        <v>34</v>
      </c>
      <c r="E91" s="233" t="s">
        <v>31</v>
      </c>
      <c r="F91" s="228" t="s">
        <v>246</v>
      </c>
      <c r="G91" s="294">
        <v>243</v>
      </c>
      <c r="H91" s="234">
        <v>300</v>
      </c>
    </row>
    <row r="92" spans="1:8" ht="25.5">
      <c r="A92" s="24"/>
      <c r="B92" s="293" t="s">
        <v>206</v>
      </c>
      <c r="C92" s="4">
        <v>871</v>
      </c>
      <c r="D92" s="228" t="s">
        <v>34</v>
      </c>
      <c r="E92" s="233" t="s">
        <v>31</v>
      </c>
      <c r="F92" s="228" t="s">
        <v>246</v>
      </c>
      <c r="G92" s="294">
        <v>244</v>
      </c>
      <c r="H92" s="234">
        <v>700</v>
      </c>
    </row>
    <row r="93" spans="1:8" ht="40.5" customHeight="1">
      <c r="A93" s="24"/>
      <c r="B93" s="260" t="s">
        <v>247</v>
      </c>
      <c r="C93" s="194">
        <v>871</v>
      </c>
      <c r="D93" s="261" t="s">
        <v>34</v>
      </c>
      <c r="E93" s="264" t="s">
        <v>31</v>
      </c>
      <c r="F93" s="295" t="s">
        <v>248</v>
      </c>
      <c r="G93" s="267"/>
      <c r="H93" s="296">
        <f>H94</f>
        <v>1026.6</v>
      </c>
    </row>
    <row r="94" spans="1:8" ht="25.5">
      <c r="A94" s="24"/>
      <c r="B94" s="293" t="s">
        <v>270</v>
      </c>
      <c r="C94" s="4">
        <v>871</v>
      </c>
      <c r="D94" s="228" t="s">
        <v>34</v>
      </c>
      <c r="E94" s="233" t="s">
        <v>31</v>
      </c>
      <c r="F94" s="297" t="s">
        <v>248</v>
      </c>
      <c r="G94" s="294">
        <v>200</v>
      </c>
      <c r="H94" s="229">
        <f>H95</f>
        <v>1026.6</v>
      </c>
    </row>
    <row r="95" spans="1:8" ht="25.5">
      <c r="A95" s="26"/>
      <c r="B95" s="293" t="s">
        <v>271</v>
      </c>
      <c r="C95" s="4">
        <v>871</v>
      </c>
      <c r="D95" s="228" t="s">
        <v>34</v>
      </c>
      <c r="E95" s="233" t="s">
        <v>31</v>
      </c>
      <c r="F95" s="297" t="s">
        <v>248</v>
      </c>
      <c r="G95" s="294">
        <v>240</v>
      </c>
      <c r="H95" s="229">
        <f>H96+H97</f>
        <v>1026.6</v>
      </c>
    </row>
    <row r="96" spans="1:8" ht="25.5">
      <c r="A96" s="26"/>
      <c r="B96" s="293" t="s">
        <v>206</v>
      </c>
      <c r="C96" s="4">
        <v>871</v>
      </c>
      <c r="D96" s="228" t="s">
        <v>34</v>
      </c>
      <c r="E96" s="233" t="s">
        <v>31</v>
      </c>
      <c r="F96" s="297" t="s">
        <v>248</v>
      </c>
      <c r="G96" s="294">
        <v>244</v>
      </c>
      <c r="H96" s="229">
        <v>240</v>
      </c>
    </row>
    <row r="97" spans="1:8" ht="25.5">
      <c r="A97" s="27"/>
      <c r="B97" s="293" t="s">
        <v>205</v>
      </c>
      <c r="C97" s="4">
        <v>871</v>
      </c>
      <c r="D97" s="228" t="s">
        <v>34</v>
      </c>
      <c r="E97" s="233" t="s">
        <v>31</v>
      </c>
      <c r="F97" s="228" t="s">
        <v>248</v>
      </c>
      <c r="G97" s="294">
        <v>243</v>
      </c>
      <c r="H97" s="229">
        <v>786.6</v>
      </c>
    </row>
    <row r="98" spans="1:8" ht="12.75">
      <c r="A98" s="27"/>
      <c r="B98" s="15" t="s">
        <v>14</v>
      </c>
      <c r="C98" s="3">
        <v>871</v>
      </c>
      <c r="D98" s="3" t="s">
        <v>34</v>
      </c>
      <c r="E98" s="3" t="s">
        <v>25</v>
      </c>
      <c r="F98" s="3" t="s">
        <v>22</v>
      </c>
      <c r="G98" s="92" t="s">
        <v>20</v>
      </c>
      <c r="H98" s="18">
        <f>H99</f>
        <v>1831</v>
      </c>
    </row>
    <row r="99" spans="1:8" ht="12.75">
      <c r="A99" s="27"/>
      <c r="B99" s="17" t="s">
        <v>132</v>
      </c>
      <c r="C99" s="4">
        <v>871</v>
      </c>
      <c r="D99" s="4" t="s">
        <v>34</v>
      </c>
      <c r="E99" s="4" t="s">
        <v>25</v>
      </c>
      <c r="F99" s="4" t="s">
        <v>99</v>
      </c>
      <c r="G99" s="93" t="s">
        <v>20</v>
      </c>
      <c r="H99" s="19">
        <f>H100+H105+H109+H113</f>
        <v>1831</v>
      </c>
    </row>
    <row r="100" spans="1:8" ht="41.25" customHeight="1">
      <c r="A100" s="27"/>
      <c r="B100" s="268" t="s">
        <v>257</v>
      </c>
      <c r="C100" s="194">
        <v>871</v>
      </c>
      <c r="D100" s="261" t="s">
        <v>34</v>
      </c>
      <c r="E100" s="261" t="s">
        <v>25</v>
      </c>
      <c r="F100" s="261" t="s">
        <v>258</v>
      </c>
      <c r="G100" s="298"/>
      <c r="H100" s="299">
        <f>H101</f>
        <v>950</v>
      </c>
    </row>
    <row r="101" spans="1:8" ht="25.5">
      <c r="A101" s="27"/>
      <c r="B101" s="293" t="s">
        <v>272</v>
      </c>
      <c r="C101" s="4">
        <v>871</v>
      </c>
      <c r="D101" s="228" t="s">
        <v>34</v>
      </c>
      <c r="E101" s="228" t="s">
        <v>25</v>
      </c>
      <c r="F101" s="228" t="s">
        <v>258</v>
      </c>
      <c r="G101" s="294">
        <v>200</v>
      </c>
      <c r="H101" s="300">
        <f>H102</f>
        <v>950</v>
      </c>
    </row>
    <row r="102" spans="1:8" ht="25.5">
      <c r="A102" s="27"/>
      <c r="B102" s="293" t="s">
        <v>273</v>
      </c>
      <c r="C102" s="4">
        <v>871</v>
      </c>
      <c r="D102" s="228" t="s">
        <v>34</v>
      </c>
      <c r="E102" s="228" t="s">
        <v>25</v>
      </c>
      <c r="F102" s="228" t="s">
        <v>258</v>
      </c>
      <c r="G102" s="294">
        <v>240</v>
      </c>
      <c r="H102" s="300">
        <f>H103+H104</f>
        <v>950</v>
      </c>
    </row>
    <row r="103" spans="1:8" ht="28.5" customHeight="1">
      <c r="A103" s="27"/>
      <c r="B103" s="293" t="s">
        <v>205</v>
      </c>
      <c r="C103" s="4">
        <v>871</v>
      </c>
      <c r="D103" s="228" t="s">
        <v>34</v>
      </c>
      <c r="E103" s="233" t="s">
        <v>25</v>
      </c>
      <c r="F103" s="228" t="s">
        <v>258</v>
      </c>
      <c r="G103" s="294">
        <v>243</v>
      </c>
      <c r="H103" s="300">
        <v>250</v>
      </c>
    </row>
    <row r="104" spans="1:8" ht="28.5" customHeight="1">
      <c r="A104" s="146"/>
      <c r="B104" s="293" t="s">
        <v>206</v>
      </c>
      <c r="C104" s="11" t="s">
        <v>50</v>
      </c>
      <c r="D104" s="228" t="s">
        <v>34</v>
      </c>
      <c r="E104" s="228" t="s">
        <v>25</v>
      </c>
      <c r="F104" s="228" t="s">
        <v>258</v>
      </c>
      <c r="G104" s="294">
        <v>244</v>
      </c>
      <c r="H104" s="300">
        <v>700</v>
      </c>
    </row>
    <row r="105" spans="1:8" ht="54">
      <c r="A105" s="5"/>
      <c r="B105" s="268" t="s">
        <v>249</v>
      </c>
      <c r="C105" s="196" t="s">
        <v>50</v>
      </c>
      <c r="D105" s="261" t="s">
        <v>34</v>
      </c>
      <c r="E105" s="261" t="s">
        <v>25</v>
      </c>
      <c r="F105" s="295" t="s">
        <v>250</v>
      </c>
      <c r="G105" s="267"/>
      <c r="H105" s="296">
        <f>H106</f>
        <v>153</v>
      </c>
    </row>
    <row r="106" spans="1:8" ht="25.5">
      <c r="A106" s="5"/>
      <c r="B106" s="293" t="s">
        <v>272</v>
      </c>
      <c r="C106" s="11" t="s">
        <v>50</v>
      </c>
      <c r="D106" s="228" t="s">
        <v>34</v>
      </c>
      <c r="E106" s="228" t="s">
        <v>25</v>
      </c>
      <c r="F106" s="297" t="s">
        <v>250</v>
      </c>
      <c r="G106" s="294">
        <v>200</v>
      </c>
      <c r="H106" s="229">
        <f>H107</f>
        <v>153</v>
      </c>
    </row>
    <row r="107" spans="1:8" ht="25.5">
      <c r="A107" s="2"/>
      <c r="B107" s="293" t="s">
        <v>273</v>
      </c>
      <c r="C107" s="11" t="s">
        <v>50</v>
      </c>
      <c r="D107" s="228" t="s">
        <v>34</v>
      </c>
      <c r="E107" s="228" t="s">
        <v>25</v>
      </c>
      <c r="F107" s="297" t="s">
        <v>250</v>
      </c>
      <c r="G107" s="294">
        <v>240</v>
      </c>
      <c r="H107" s="229">
        <f>H108</f>
        <v>153</v>
      </c>
    </row>
    <row r="108" spans="1:8" ht="25.5">
      <c r="A108" s="2"/>
      <c r="B108" s="293" t="s">
        <v>206</v>
      </c>
      <c r="C108" s="11" t="s">
        <v>50</v>
      </c>
      <c r="D108" s="228" t="s">
        <v>34</v>
      </c>
      <c r="E108" s="228" t="s">
        <v>25</v>
      </c>
      <c r="F108" s="297" t="s">
        <v>250</v>
      </c>
      <c r="G108" s="294">
        <v>244</v>
      </c>
      <c r="H108" s="229">
        <v>153</v>
      </c>
    </row>
    <row r="109" spans="1:8" s="35" customFormat="1" ht="54">
      <c r="A109" s="24"/>
      <c r="B109" s="260" t="s">
        <v>255</v>
      </c>
      <c r="C109" s="196" t="s">
        <v>50</v>
      </c>
      <c r="D109" s="261" t="s">
        <v>34</v>
      </c>
      <c r="E109" s="261" t="s">
        <v>25</v>
      </c>
      <c r="F109" s="295" t="s">
        <v>256</v>
      </c>
      <c r="G109" s="267" t="s">
        <v>20</v>
      </c>
      <c r="H109" s="265">
        <f>H110</f>
        <v>200</v>
      </c>
    </row>
    <row r="110" spans="1:8" s="35" customFormat="1" ht="25.5">
      <c r="A110" s="24"/>
      <c r="B110" s="293" t="s">
        <v>272</v>
      </c>
      <c r="C110" s="11" t="s">
        <v>50</v>
      </c>
      <c r="D110" s="228" t="s">
        <v>34</v>
      </c>
      <c r="E110" s="228" t="s">
        <v>25</v>
      </c>
      <c r="F110" s="297" t="s">
        <v>256</v>
      </c>
      <c r="G110" s="294">
        <v>200</v>
      </c>
      <c r="H110" s="234">
        <f>H111</f>
        <v>200</v>
      </c>
    </row>
    <row r="111" spans="1:8" s="35" customFormat="1" ht="25.5">
      <c r="A111" s="24"/>
      <c r="B111" s="293" t="s">
        <v>273</v>
      </c>
      <c r="C111" s="11" t="s">
        <v>50</v>
      </c>
      <c r="D111" s="228" t="s">
        <v>34</v>
      </c>
      <c r="E111" s="228" t="s">
        <v>25</v>
      </c>
      <c r="F111" s="297" t="s">
        <v>256</v>
      </c>
      <c r="G111" s="294">
        <v>240</v>
      </c>
      <c r="H111" s="234">
        <f>H112</f>
        <v>200</v>
      </c>
    </row>
    <row r="112" spans="1:8" s="35" customFormat="1" ht="25.5">
      <c r="A112" s="24"/>
      <c r="B112" s="293" t="s">
        <v>206</v>
      </c>
      <c r="C112" s="11" t="s">
        <v>50</v>
      </c>
      <c r="D112" s="228" t="s">
        <v>34</v>
      </c>
      <c r="E112" s="228" t="s">
        <v>25</v>
      </c>
      <c r="F112" s="297" t="s">
        <v>256</v>
      </c>
      <c r="G112" s="294">
        <v>244</v>
      </c>
      <c r="H112" s="234">
        <v>200</v>
      </c>
    </row>
    <row r="113" spans="1:8" s="35" customFormat="1" ht="53.25" customHeight="1">
      <c r="A113" s="24"/>
      <c r="B113" s="268" t="s">
        <v>259</v>
      </c>
      <c r="C113" s="196" t="s">
        <v>50</v>
      </c>
      <c r="D113" s="261" t="s">
        <v>34</v>
      </c>
      <c r="E113" s="261" t="s">
        <v>25</v>
      </c>
      <c r="F113" s="295" t="s">
        <v>260</v>
      </c>
      <c r="G113" s="267" t="s">
        <v>20</v>
      </c>
      <c r="H113" s="265">
        <f>H114</f>
        <v>528</v>
      </c>
    </row>
    <row r="114" spans="1:8" s="35" customFormat="1" ht="25.5">
      <c r="A114" s="24"/>
      <c r="B114" s="293" t="s">
        <v>272</v>
      </c>
      <c r="C114" s="11" t="s">
        <v>50</v>
      </c>
      <c r="D114" s="228" t="s">
        <v>34</v>
      </c>
      <c r="E114" s="228" t="s">
        <v>25</v>
      </c>
      <c r="F114" s="297" t="s">
        <v>260</v>
      </c>
      <c r="G114" s="294">
        <v>200</v>
      </c>
      <c r="H114" s="234">
        <f>H115</f>
        <v>528</v>
      </c>
    </row>
    <row r="115" spans="1:8" s="35" customFormat="1" ht="25.5">
      <c r="A115" s="24"/>
      <c r="B115" s="293" t="s">
        <v>273</v>
      </c>
      <c r="C115" s="11" t="s">
        <v>50</v>
      </c>
      <c r="D115" s="228" t="s">
        <v>34</v>
      </c>
      <c r="E115" s="228" t="s">
        <v>25</v>
      </c>
      <c r="F115" s="297" t="s">
        <v>260</v>
      </c>
      <c r="G115" s="294">
        <v>240</v>
      </c>
      <c r="H115" s="234">
        <f>H116+H117</f>
        <v>528</v>
      </c>
    </row>
    <row r="116" spans="1:8" s="35" customFormat="1" ht="25.5">
      <c r="A116" s="24"/>
      <c r="B116" s="293" t="s">
        <v>205</v>
      </c>
      <c r="C116" s="11" t="s">
        <v>50</v>
      </c>
      <c r="D116" s="228" t="s">
        <v>34</v>
      </c>
      <c r="E116" s="233" t="s">
        <v>25</v>
      </c>
      <c r="F116" s="228" t="s">
        <v>260</v>
      </c>
      <c r="G116" s="294">
        <v>243</v>
      </c>
      <c r="H116" s="301">
        <v>100</v>
      </c>
    </row>
    <row r="117" spans="1:8" s="35" customFormat="1" ht="25.5">
      <c r="A117" s="24"/>
      <c r="B117" s="293" t="s">
        <v>206</v>
      </c>
      <c r="C117" s="11" t="s">
        <v>50</v>
      </c>
      <c r="D117" s="228" t="s">
        <v>34</v>
      </c>
      <c r="E117" s="228" t="s">
        <v>25</v>
      </c>
      <c r="F117" s="297" t="s">
        <v>260</v>
      </c>
      <c r="G117" s="294">
        <v>244</v>
      </c>
      <c r="H117" s="234">
        <v>428</v>
      </c>
    </row>
    <row r="118" spans="1:8" s="35" customFormat="1" ht="24.75" customHeight="1">
      <c r="A118" s="24"/>
      <c r="B118" s="8" t="s">
        <v>274</v>
      </c>
      <c r="C118" s="11" t="s">
        <v>50</v>
      </c>
      <c r="D118" s="3" t="s">
        <v>34</v>
      </c>
      <c r="E118" s="3" t="s">
        <v>34</v>
      </c>
      <c r="F118" s="4"/>
      <c r="G118" s="227"/>
      <c r="H118" s="104">
        <f>H119</f>
        <v>1052</v>
      </c>
    </row>
    <row r="119" spans="1:8" s="35" customFormat="1" ht="25.5">
      <c r="A119" s="24"/>
      <c r="B119" s="9" t="s">
        <v>45</v>
      </c>
      <c r="C119" s="11" t="s">
        <v>50</v>
      </c>
      <c r="D119" s="3" t="s">
        <v>34</v>
      </c>
      <c r="E119" s="3" t="s">
        <v>34</v>
      </c>
      <c r="F119" s="16" t="s">
        <v>275</v>
      </c>
      <c r="G119" s="3"/>
      <c r="H119" s="104">
        <f>H121+H120</f>
        <v>1052</v>
      </c>
    </row>
    <row r="120" spans="1:8" s="35" customFormat="1" ht="12.75">
      <c r="A120" s="24"/>
      <c r="B120" s="282" t="s">
        <v>202</v>
      </c>
      <c r="C120" s="11" t="s">
        <v>50</v>
      </c>
      <c r="D120" s="4" t="s">
        <v>34</v>
      </c>
      <c r="E120" s="11" t="s">
        <v>34</v>
      </c>
      <c r="F120" s="11" t="s">
        <v>275</v>
      </c>
      <c r="G120" s="93">
        <v>111</v>
      </c>
      <c r="H120" s="34">
        <v>1042</v>
      </c>
    </row>
    <row r="121" spans="1:8" s="35" customFormat="1" ht="25.5">
      <c r="A121" s="24"/>
      <c r="B121" s="293" t="s">
        <v>206</v>
      </c>
      <c r="C121" s="11" t="s">
        <v>50</v>
      </c>
      <c r="D121" s="4" t="s">
        <v>34</v>
      </c>
      <c r="E121" s="11" t="s">
        <v>34</v>
      </c>
      <c r="F121" s="11" t="s">
        <v>275</v>
      </c>
      <c r="G121" s="93">
        <v>244</v>
      </c>
      <c r="H121" s="34">
        <v>10</v>
      </c>
    </row>
    <row r="122" spans="1:8" s="35" customFormat="1" ht="12.75">
      <c r="A122" s="24"/>
      <c r="B122" s="15" t="s">
        <v>149</v>
      </c>
      <c r="C122" s="11"/>
      <c r="D122" s="16" t="s">
        <v>38</v>
      </c>
      <c r="E122" s="16"/>
      <c r="F122" s="3"/>
      <c r="G122" s="3"/>
      <c r="H122" s="104">
        <f>H123+H127</f>
        <v>35</v>
      </c>
    </row>
    <row r="123" spans="1:8" s="35" customFormat="1" ht="25.5" customHeight="1">
      <c r="A123" s="33"/>
      <c r="B123" s="119" t="s">
        <v>125</v>
      </c>
      <c r="C123" s="16" t="s">
        <v>50</v>
      </c>
      <c r="D123" s="16" t="s">
        <v>38</v>
      </c>
      <c r="E123" s="16" t="s">
        <v>34</v>
      </c>
      <c r="F123" s="3"/>
      <c r="G123" s="92"/>
      <c r="H123" s="18">
        <f>H124</f>
        <v>10</v>
      </c>
    </row>
    <row r="124" spans="1:8" ht="14.25" customHeight="1">
      <c r="A124" s="146"/>
      <c r="B124" s="17" t="s">
        <v>124</v>
      </c>
      <c r="C124" s="3"/>
      <c r="D124" s="11" t="s">
        <v>11</v>
      </c>
      <c r="E124" s="11" t="s">
        <v>34</v>
      </c>
      <c r="F124" s="4" t="s">
        <v>122</v>
      </c>
      <c r="G124" s="92"/>
      <c r="H124" s="18">
        <f>H125</f>
        <v>10</v>
      </c>
    </row>
    <row r="125" spans="1:8" s="35" customFormat="1" ht="12.75">
      <c r="A125" s="33"/>
      <c r="B125" s="17" t="s">
        <v>123</v>
      </c>
      <c r="C125" s="16" t="s">
        <v>50</v>
      </c>
      <c r="D125" s="11" t="s">
        <v>11</v>
      </c>
      <c r="E125" s="11" t="s">
        <v>34</v>
      </c>
      <c r="F125" s="4" t="s">
        <v>121</v>
      </c>
      <c r="G125" s="93"/>
      <c r="H125" s="19">
        <f>H126</f>
        <v>10</v>
      </c>
    </row>
    <row r="126" spans="1:8" s="35" customFormat="1" ht="25.5">
      <c r="A126" s="33"/>
      <c r="B126" s="282" t="s">
        <v>206</v>
      </c>
      <c r="C126" s="16" t="s">
        <v>50</v>
      </c>
      <c r="D126" s="11" t="s">
        <v>11</v>
      </c>
      <c r="E126" s="11" t="s">
        <v>34</v>
      </c>
      <c r="F126" s="4" t="s">
        <v>121</v>
      </c>
      <c r="G126" s="93">
        <v>244</v>
      </c>
      <c r="H126" s="19">
        <v>10</v>
      </c>
    </row>
    <row r="127" spans="1:8" s="35" customFormat="1" ht="12.75">
      <c r="A127" s="33"/>
      <c r="B127" s="238" t="s">
        <v>276</v>
      </c>
      <c r="C127" s="16" t="s">
        <v>50</v>
      </c>
      <c r="D127" s="302" t="s">
        <v>38</v>
      </c>
      <c r="E127" s="302" t="s">
        <v>38</v>
      </c>
      <c r="F127" s="303"/>
      <c r="G127" s="304"/>
      <c r="H127" s="242">
        <f>H128</f>
        <v>25</v>
      </c>
    </row>
    <row r="128" spans="1:8" s="35" customFormat="1" ht="40.5">
      <c r="A128" s="33"/>
      <c r="B128" s="268" t="s">
        <v>261</v>
      </c>
      <c r="C128" s="196" t="s">
        <v>50</v>
      </c>
      <c r="D128" s="274" t="s">
        <v>38</v>
      </c>
      <c r="E128" s="274" t="s">
        <v>38</v>
      </c>
      <c r="F128" s="305" t="s">
        <v>277</v>
      </c>
      <c r="G128" s="306"/>
      <c r="H128" s="272">
        <f>H129</f>
        <v>25</v>
      </c>
    </row>
    <row r="129" spans="1:8" s="35" customFormat="1" ht="25.5">
      <c r="A129" s="33"/>
      <c r="B129" s="293" t="s">
        <v>206</v>
      </c>
      <c r="C129" s="11" t="s">
        <v>50</v>
      </c>
      <c r="D129" s="247" t="s">
        <v>38</v>
      </c>
      <c r="E129" s="247" t="s">
        <v>38</v>
      </c>
      <c r="F129" s="307" t="s">
        <v>277</v>
      </c>
      <c r="G129" s="246" t="s">
        <v>215</v>
      </c>
      <c r="H129" s="245">
        <v>25</v>
      </c>
    </row>
    <row r="130" spans="1:8" s="35" customFormat="1" ht="12.75">
      <c r="A130" s="33"/>
      <c r="B130" s="15" t="s">
        <v>152</v>
      </c>
      <c r="C130" s="11" t="s">
        <v>50</v>
      </c>
      <c r="D130" s="3" t="s">
        <v>39</v>
      </c>
      <c r="E130" s="216"/>
      <c r="F130" s="4"/>
      <c r="G130" s="93"/>
      <c r="H130" s="18">
        <f>H131</f>
        <v>2124.5</v>
      </c>
    </row>
    <row r="131" spans="1:8" s="35" customFormat="1" ht="12.75">
      <c r="A131" s="33"/>
      <c r="B131" s="8" t="s">
        <v>40</v>
      </c>
      <c r="C131" s="11" t="s">
        <v>50</v>
      </c>
      <c r="D131" s="3" t="s">
        <v>39</v>
      </c>
      <c r="E131" s="3" t="s">
        <v>24</v>
      </c>
      <c r="F131" s="3" t="s">
        <v>22</v>
      </c>
      <c r="G131" s="92" t="s">
        <v>20</v>
      </c>
      <c r="H131" s="18">
        <f>H132+H138+H140</f>
        <v>2124.5</v>
      </c>
    </row>
    <row r="132" spans="1:8" s="35" customFormat="1" ht="25.5">
      <c r="A132" s="33"/>
      <c r="B132" s="8" t="s">
        <v>41</v>
      </c>
      <c r="C132" s="11" t="s">
        <v>50</v>
      </c>
      <c r="D132" s="3" t="s">
        <v>39</v>
      </c>
      <c r="E132" s="3" t="s">
        <v>24</v>
      </c>
      <c r="F132" s="3" t="s">
        <v>12</v>
      </c>
      <c r="G132" s="92"/>
      <c r="H132" s="18">
        <f>H133+H137</f>
        <v>1272.4999999999998</v>
      </c>
    </row>
    <row r="133" spans="1:8" s="35" customFormat="1" ht="25.5">
      <c r="A133" s="33"/>
      <c r="B133" s="9" t="s">
        <v>45</v>
      </c>
      <c r="C133" s="11" t="s">
        <v>50</v>
      </c>
      <c r="D133" s="4" t="s">
        <v>39</v>
      </c>
      <c r="E133" s="4" t="s">
        <v>24</v>
      </c>
      <c r="F133" s="4" t="s">
        <v>44</v>
      </c>
      <c r="G133" s="93"/>
      <c r="H133" s="19">
        <f>H134+H135</f>
        <v>1269.3999999999999</v>
      </c>
    </row>
    <row r="134" spans="1:8" s="35" customFormat="1" ht="16.5" customHeight="1">
      <c r="A134" s="33"/>
      <c r="B134" s="282" t="s">
        <v>202</v>
      </c>
      <c r="C134" s="11" t="s">
        <v>50</v>
      </c>
      <c r="D134" s="4" t="s">
        <v>39</v>
      </c>
      <c r="E134" s="4" t="s">
        <v>24</v>
      </c>
      <c r="F134" s="4" t="s">
        <v>44</v>
      </c>
      <c r="G134" s="94" t="s">
        <v>299</v>
      </c>
      <c r="H134" s="19">
        <v>1090.6</v>
      </c>
    </row>
    <row r="135" spans="1:8" s="35" customFormat="1" ht="25.5">
      <c r="A135" s="33"/>
      <c r="B135" s="282" t="s">
        <v>206</v>
      </c>
      <c r="C135" s="11" t="s">
        <v>50</v>
      </c>
      <c r="D135" s="4" t="s">
        <v>39</v>
      </c>
      <c r="E135" s="4" t="s">
        <v>24</v>
      </c>
      <c r="F135" s="4" t="s">
        <v>44</v>
      </c>
      <c r="G135" s="93">
        <v>244</v>
      </c>
      <c r="H135" s="21">
        <v>178.8</v>
      </c>
    </row>
    <row r="136" spans="1:8" s="35" customFormat="1" ht="38.25">
      <c r="A136" s="33"/>
      <c r="B136" s="202" t="s">
        <v>46</v>
      </c>
      <c r="C136" s="11" t="s">
        <v>50</v>
      </c>
      <c r="D136" s="25" t="s">
        <v>39</v>
      </c>
      <c r="E136" s="25" t="s">
        <v>24</v>
      </c>
      <c r="F136" s="25" t="s">
        <v>298</v>
      </c>
      <c r="G136" s="96"/>
      <c r="H136" s="34">
        <f>H137</f>
        <v>3.1</v>
      </c>
    </row>
    <row r="137" spans="1:8" s="35" customFormat="1" ht="12.75">
      <c r="A137" s="33"/>
      <c r="B137" s="282" t="s">
        <v>202</v>
      </c>
      <c r="C137" s="11" t="s">
        <v>50</v>
      </c>
      <c r="D137" s="4" t="s">
        <v>39</v>
      </c>
      <c r="E137" s="4" t="s">
        <v>24</v>
      </c>
      <c r="F137" s="4" t="s">
        <v>298</v>
      </c>
      <c r="G137" s="94" t="s">
        <v>299</v>
      </c>
      <c r="H137" s="22">
        <v>3.1</v>
      </c>
    </row>
    <row r="138" spans="1:8" s="35" customFormat="1" ht="40.5">
      <c r="A138" s="33"/>
      <c r="B138" s="268" t="s">
        <v>263</v>
      </c>
      <c r="C138" s="196" t="s">
        <v>50</v>
      </c>
      <c r="D138" s="274" t="s">
        <v>278</v>
      </c>
      <c r="E138" s="274" t="s">
        <v>33</v>
      </c>
      <c r="F138" s="305" t="s">
        <v>279</v>
      </c>
      <c r="G138" s="273"/>
      <c r="H138" s="272">
        <f>H139</f>
        <v>73</v>
      </c>
    </row>
    <row r="139" spans="1:8" s="35" customFormat="1" ht="25.5">
      <c r="A139" s="33"/>
      <c r="B139" s="293" t="s">
        <v>206</v>
      </c>
      <c r="C139" s="11" t="s">
        <v>50</v>
      </c>
      <c r="D139" s="247" t="s">
        <v>278</v>
      </c>
      <c r="E139" s="247" t="s">
        <v>33</v>
      </c>
      <c r="F139" s="307" t="s">
        <v>279</v>
      </c>
      <c r="G139" s="246" t="s">
        <v>215</v>
      </c>
      <c r="H139" s="248">
        <v>73</v>
      </c>
    </row>
    <row r="140" spans="1:8" ht="12.75">
      <c r="A140" s="7"/>
      <c r="B140" s="8" t="s">
        <v>74</v>
      </c>
      <c r="C140" s="11" t="s">
        <v>50</v>
      </c>
      <c r="D140" s="3" t="s">
        <v>39</v>
      </c>
      <c r="E140" s="3" t="s">
        <v>24</v>
      </c>
      <c r="F140" s="3" t="s">
        <v>75</v>
      </c>
      <c r="G140" s="203"/>
      <c r="H140" s="104">
        <f>H141+H142+H143+H147+H145</f>
        <v>779</v>
      </c>
    </row>
    <row r="141" spans="1:8" ht="15.75" customHeight="1">
      <c r="A141" s="7"/>
      <c r="B141" s="282" t="s">
        <v>202</v>
      </c>
      <c r="C141" s="11" t="s">
        <v>50</v>
      </c>
      <c r="D141" s="4" t="s">
        <v>39</v>
      </c>
      <c r="E141" s="4" t="s">
        <v>24</v>
      </c>
      <c r="F141" s="4" t="s">
        <v>76</v>
      </c>
      <c r="G141" s="308" t="s">
        <v>299</v>
      </c>
      <c r="H141" s="22">
        <v>482.6</v>
      </c>
    </row>
    <row r="142" spans="1:9" ht="25.5">
      <c r="A142" s="7"/>
      <c r="B142" s="282" t="s">
        <v>206</v>
      </c>
      <c r="C142" s="11" t="s">
        <v>50</v>
      </c>
      <c r="D142" s="4" t="s">
        <v>39</v>
      </c>
      <c r="E142" s="4" t="s">
        <v>24</v>
      </c>
      <c r="F142" s="4" t="s">
        <v>76</v>
      </c>
      <c r="G142" s="308" t="s">
        <v>215</v>
      </c>
      <c r="H142" s="22">
        <v>203.2</v>
      </c>
      <c r="I142" s="30"/>
    </row>
    <row r="143" spans="1:9" ht="40.5">
      <c r="A143" s="7"/>
      <c r="B143" s="193" t="s">
        <v>46</v>
      </c>
      <c r="C143" s="11" t="s">
        <v>50</v>
      </c>
      <c r="D143" s="194" t="s">
        <v>39</v>
      </c>
      <c r="E143" s="194" t="s">
        <v>24</v>
      </c>
      <c r="F143" s="194" t="s">
        <v>298</v>
      </c>
      <c r="G143" s="196"/>
      <c r="H143" s="197">
        <f>H144</f>
        <v>3.1</v>
      </c>
      <c r="I143" s="30"/>
    </row>
    <row r="144" spans="1:9" ht="12.75">
      <c r="A144" s="7"/>
      <c r="B144" s="282" t="s">
        <v>202</v>
      </c>
      <c r="C144" s="11" t="s">
        <v>50</v>
      </c>
      <c r="D144" s="4" t="s">
        <v>39</v>
      </c>
      <c r="E144" s="4" t="s">
        <v>24</v>
      </c>
      <c r="F144" s="25" t="s">
        <v>298</v>
      </c>
      <c r="G144" s="94" t="s">
        <v>299</v>
      </c>
      <c r="H144" s="22">
        <v>3.1</v>
      </c>
      <c r="I144" s="30"/>
    </row>
    <row r="145" spans="1:9" ht="36" customHeight="1">
      <c r="A145" s="7"/>
      <c r="B145" s="202" t="s">
        <v>229</v>
      </c>
      <c r="C145" s="11" t="s">
        <v>50</v>
      </c>
      <c r="D145" s="3" t="s">
        <v>39</v>
      </c>
      <c r="E145" s="3" t="s">
        <v>24</v>
      </c>
      <c r="F145" s="3" t="s">
        <v>301</v>
      </c>
      <c r="G145" s="16"/>
      <c r="H145" s="104">
        <f>H146</f>
        <v>85.7</v>
      </c>
      <c r="I145" s="30"/>
    </row>
    <row r="146" spans="1:9" ht="38.25">
      <c r="A146" s="7"/>
      <c r="B146" s="282" t="s">
        <v>300</v>
      </c>
      <c r="C146" s="11" t="s">
        <v>50</v>
      </c>
      <c r="D146" s="4" t="s">
        <v>39</v>
      </c>
      <c r="E146" s="4" t="s">
        <v>24</v>
      </c>
      <c r="F146" s="25" t="s">
        <v>301</v>
      </c>
      <c r="G146" s="94" t="s">
        <v>302</v>
      </c>
      <c r="H146" s="22">
        <v>85.7</v>
      </c>
      <c r="I146" s="30"/>
    </row>
    <row r="147" spans="1:9" ht="13.5">
      <c r="A147" s="7"/>
      <c r="B147" s="198" t="s">
        <v>84</v>
      </c>
      <c r="C147" s="11" t="s">
        <v>50</v>
      </c>
      <c r="D147" s="194" t="s">
        <v>39</v>
      </c>
      <c r="E147" s="194" t="s">
        <v>24</v>
      </c>
      <c r="F147" s="194" t="s">
        <v>303</v>
      </c>
      <c r="G147" s="196"/>
      <c r="H147" s="197">
        <f>H148</f>
        <v>4.4</v>
      </c>
      <c r="I147" s="30"/>
    </row>
    <row r="148" spans="1:9" ht="12.75">
      <c r="A148" s="7"/>
      <c r="B148" s="282" t="s">
        <v>202</v>
      </c>
      <c r="C148" s="11" t="s">
        <v>50</v>
      </c>
      <c r="D148" s="4" t="s">
        <v>39</v>
      </c>
      <c r="E148" s="4" t="s">
        <v>24</v>
      </c>
      <c r="F148" s="25" t="s">
        <v>303</v>
      </c>
      <c r="G148" s="94" t="s">
        <v>299</v>
      </c>
      <c r="H148" s="22">
        <v>4.4</v>
      </c>
      <c r="I148" s="30"/>
    </row>
    <row r="149" spans="4:9" ht="12.75">
      <c r="D149" s="216"/>
      <c r="E149" s="216"/>
      <c r="F149" s="216"/>
      <c r="G149" s="216"/>
      <c r="H149" s="309">
        <f>H11+H49+H56+H65+H78+H122+H130</f>
        <v>14117.8</v>
      </c>
      <c r="I149" s="30"/>
    </row>
    <row r="150" spans="4:9" ht="15" customHeight="1">
      <c r="D150"/>
      <c r="E150"/>
      <c r="F150"/>
      <c r="G150"/>
      <c r="H150"/>
      <c r="I150" s="30"/>
    </row>
    <row r="151" spans="4:9" ht="13.5" customHeight="1">
      <c r="D151"/>
      <c r="E151"/>
      <c r="F151"/>
      <c r="G151" s="106" t="s">
        <v>24</v>
      </c>
      <c r="H151" s="79">
        <f>H11</f>
        <v>3552.9999999999995</v>
      </c>
      <c r="I151" s="30"/>
    </row>
    <row r="152" spans="4:9" ht="12.75">
      <c r="D152"/>
      <c r="E152"/>
      <c r="F152"/>
      <c r="G152" s="106" t="s">
        <v>31</v>
      </c>
      <c r="H152" s="79">
        <f>H49</f>
        <v>150</v>
      </c>
      <c r="I152" s="30"/>
    </row>
    <row r="153" spans="4:8" ht="12.75">
      <c r="D153"/>
      <c r="E153"/>
      <c r="F153"/>
      <c r="G153" s="106" t="s">
        <v>25</v>
      </c>
      <c r="H153" s="79">
        <f>H56</f>
        <v>155.8</v>
      </c>
    </row>
    <row r="154" spans="4:8" ht="12.75">
      <c r="D154"/>
      <c r="E154"/>
      <c r="F154"/>
      <c r="G154" s="106" t="s">
        <v>33</v>
      </c>
      <c r="H154" s="79">
        <f>H65</f>
        <v>1324</v>
      </c>
    </row>
    <row r="155" spans="4:8" ht="12.75">
      <c r="D155"/>
      <c r="E155"/>
      <c r="F155"/>
      <c r="G155" s="106" t="s">
        <v>34</v>
      </c>
      <c r="H155" s="79">
        <f>H78</f>
        <v>6775.5</v>
      </c>
    </row>
    <row r="156" spans="4:8" ht="12.75">
      <c r="D156"/>
      <c r="E156"/>
      <c r="F156"/>
      <c r="G156" s="106" t="s">
        <v>38</v>
      </c>
      <c r="H156" s="79">
        <f>H122</f>
        <v>35</v>
      </c>
    </row>
    <row r="157" spans="4:8" ht="12.75">
      <c r="D157"/>
      <c r="E157"/>
      <c r="F157"/>
      <c r="G157" s="106" t="s">
        <v>39</v>
      </c>
      <c r="H157" s="79">
        <f>H130</f>
        <v>2124.5</v>
      </c>
    </row>
    <row r="158" spans="4:8" ht="12.75">
      <c r="D158"/>
      <c r="E158"/>
      <c r="F158"/>
      <c r="G158" s="106" t="s">
        <v>87</v>
      </c>
      <c r="H158" s="79"/>
    </row>
    <row r="159" spans="4:8" ht="12.75">
      <c r="D159"/>
      <c r="E159"/>
      <c r="F159"/>
      <c r="G159" s="106">
        <v>10</v>
      </c>
      <c r="H159" s="79"/>
    </row>
    <row r="160" spans="4:8" ht="12.75">
      <c r="D160"/>
      <c r="E160"/>
      <c r="F160"/>
      <c r="G160" s="106" t="s">
        <v>151</v>
      </c>
      <c r="H160" s="79"/>
    </row>
    <row r="161" spans="4:8" ht="12.75">
      <c r="D161"/>
      <c r="E161"/>
      <c r="F161"/>
      <c r="G161"/>
      <c r="H161" s="121">
        <f>SUM(H151:H160)</f>
        <v>14117.8</v>
      </c>
    </row>
    <row r="162" ht="12.75">
      <c r="H162" s="30"/>
    </row>
    <row r="163" ht="12.75">
      <c r="H163" s="30"/>
    </row>
    <row r="164" ht="12.75">
      <c r="H164" s="30"/>
    </row>
    <row r="165" ht="12.75">
      <c r="H165" s="30"/>
    </row>
    <row r="166" ht="12.75">
      <c r="H166" s="30"/>
    </row>
    <row r="167" ht="12.75">
      <c r="H167" s="30"/>
    </row>
    <row r="168" ht="12.75">
      <c r="H168" s="30"/>
    </row>
    <row r="169" ht="12.75">
      <c r="H169" s="30"/>
    </row>
    <row r="170" ht="12.75">
      <c r="H170" s="30"/>
    </row>
    <row r="171" ht="12.75">
      <c r="H171" s="30"/>
    </row>
    <row r="172" ht="12.75">
      <c r="H172" s="30"/>
    </row>
    <row r="173" ht="12.75">
      <c r="H173" s="30"/>
    </row>
    <row r="174" ht="12.75">
      <c r="H174" s="30"/>
    </row>
    <row r="175" ht="12.75">
      <c r="H175" s="30"/>
    </row>
    <row r="176" ht="12.75">
      <c r="H176" s="30"/>
    </row>
    <row r="177" ht="12.75">
      <c r="H177" s="30"/>
    </row>
    <row r="178" ht="12.75">
      <c r="H178" s="30"/>
    </row>
    <row r="179" ht="12.75">
      <c r="H179" s="30"/>
    </row>
    <row r="180" ht="12.75">
      <c r="H180" s="30"/>
    </row>
    <row r="181" ht="12.75">
      <c r="H181" s="30"/>
    </row>
    <row r="182" ht="12.75">
      <c r="H182" s="30"/>
    </row>
    <row r="183" ht="12.75">
      <c r="H183" s="30"/>
    </row>
    <row r="184" ht="12.75">
      <c r="H184" s="30"/>
    </row>
    <row r="185" ht="12.75">
      <c r="H185" s="30"/>
    </row>
    <row r="186" ht="12.75">
      <c r="H186" s="30"/>
    </row>
    <row r="187" ht="12.75">
      <c r="H187" s="30"/>
    </row>
    <row r="188" ht="12.75">
      <c r="H188" s="30"/>
    </row>
    <row r="189" ht="12.75">
      <c r="H189" s="30"/>
    </row>
    <row r="190" ht="12.75">
      <c r="H190" s="30"/>
    </row>
    <row r="191" ht="12.75">
      <c r="H191" s="30"/>
    </row>
    <row r="192" ht="12.75">
      <c r="H192" s="30"/>
    </row>
    <row r="193" ht="12.75">
      <c r="H193" s="30"/>
    </row>
    <row r="194" ht="12.75">
      <c r="H194" s="30"/>
    </row>
    <row r="195" ht="12.75">
      <c r="H195" s="30"/>
    </row>
    <row r="196" ht="12.75">
      <c r="H196" s="30"/>
    </row>
    <row r="197" ht="12.75">
      <c r="H197" s="30"/>
    </row>
    <row r="198" ht="12.75">
      <c r="H198" s="30"/>
    </row>
    <row r="199" ht="12.75">
      <c r="H199" s="30"/>
    </row>
    <row r="200" ht="12.75">
      <c r="H200" s="30"/>
    </row>
    <row r="201" ht="12.75">
      <c r="H201" s="30"/>
    </row>
    <row r="202" ht="12.75">
      <c r="H202" s="30"/>
    </row>
    <row r="203" ht="12.75">
      <c r="H203" s="30"/>
    </row>
    <row r="204" ht="12.75">
      <c r="H204" s="30"/>
    </row>
    <row r="205" ht="12.75">
      <c r="H205" s="30"/>
    </row>
    <row r="206" ht="12.75">
      <c r="H206" s="30"/>
    </row>
    <row r="207" ht="12.75">
      <c r="H207" s="30"/>
    </row>
    <row r="208" ht="12.75">
      <c r="H208" s="30"/>
    </row>
    <row r="209" ht="12.75">
      <c r="H209" s="30"/>
    </row>
    <row r="210" ht="12.75">
      <c r="H210" s="30"/>
    </row>
    <row r="211" ht="12.75">
      <c r="H211" s="30"/>
    </row>
    <row r="212" ht="12.75">
      <c r="H212" s="30"/>
    </row>
    <row r="213" ht="12.75">
      <c r="H213" s="30"/>
    </row>
    <row r="214" ht="12.75">
      <c r="H214" s="30"/>
    </row>
    <row r="215" ht="12.75">
      <c r="H215" s="30"/>
    </row>
    <row r="216" ht="12.75">
      <c r="H216" s="30"/>
    </row>
    <row r="217" ht="12.75">
      <c r="H217" s="30"/>
    </row>
    <row r="218" ht="12.75">
      <c r="H218" s="30"/>
    </row>
    <row r="219" ht="12.75">
      <c r="H219" s="30"/>
    </row>
    <row r="220" ht="12.75">
      <c r="H220" s="30"/>
    </row>
    <row r="221" ht="12.75">
      <c r="H221" s="30"/>
    </row>
    <row r="222" ht="12.75">
      <c r="H222" s="30"/>
    </row>
    <row r="223" ht="12.75">
      <c r="H223" s="30"/>
    </row>
    <row r="224" ht="12.75">
      <c r="H224" s="30"/>
    </row>
    <row r="225" ht="12.75">
      <c r="H225" s="30"/>
    </row>
    <row r="226" ht="12.75">
      <c r="H226" s="30"/>
    </row>
    <row r="227" ht="12.75">
      <c r="H227" s="30"/>
    </row>
    <row r="228" ht="12.75">
      <c r="H228" s="30"/>
    </row>
    <row r="229" ht="12.75">
      <c r="H229" s="30"/>
    </row>
    <row r="230" ht="12.75">
      <c r="H230" s="30"/>
    </row>
    <row r="231" ht="12.75">
      <c r="H231" s="30"/>
    </row>
    <row r="232" ht="12.75">
      <c r="H232" s="30"/>
    </row>
    <row r="233" ht="12.75">
      <c r="H233" s="30"/>
    </row>
    <row r="234" ht="12.75">
      <c r="H234" s="30"/>
    </row>
    <row r="235" ht="12.75">
      <c r="H235" s="30"/>
    </row>
    <row r="236" ht="12.75">
      <c r="H236" s="30"/>
    </row>
    <row r="237" ht="12.75">
      <c r="H237" s="30"/>
    </row>
    <row r="238" ht="12.75">
      <c r="H238" s="30"/>
    </row>
    <row r="239" ht="12.75">
      <c r="H239" s="30"/>
    </row>
    <row r="240" ht="12.75">
      <c r="H240" s="30"/>
    </row>
    <row r="241" ht="12.75">
      <c r="H241" s="30"/>
    </row>
    <row r="242" ht="12.75">
      <c r="H242" s="30"/>
    </row>
    <row r="243" ht="12.75">
      <c r="H243" s="30"/>
    </row>
    <row r="244" ht="12.75">
      <c r="H244" s="30"/>
    </row>
    <row r="245" ht="12.75">
      <c r="H245" s="30"/>
    </row>
    <row r="246" ht="12.75">
      <c r="H246" s="30"/>
    </row>
    <row r="247" ht="12.75">
      <c r="H247" s="30"/>
    </row>
    <row r="248" ht="12.75">
      <c r="H248" s="30"/>
    </row>
    <row r="249" ht="12.75">
      <c r="H249" s="30"/>
    </row>
    <row r="250" ht="12.75">
      <c r="H250" s="30"/>
    </row>
    <row r="251" ht="12.75">
      <c r="H251" s="30"/>
    </row>
    <row r="252" ht="12.75">
      <c r="H252" s="30"/>
    </row>
    <row r="253" ht="12.75">
      <c r="H253" s="30"/>
    </row>
    <row r="254" ht="12.75">
      <c r="H254" s="30"/>
    </row>
    <row r="255" ht="12.75">
      <c r="H255" s="30"/>
    </row>
    <row r="256" ht="12.75">
      <c r="H256" s="30"/>
    </row>
    <row r="257" ht="12.75">
      <c r="H257" s="30"/>
    </row>
    <row r="258" ht="12.75">
      <c r="H258" s="30"/>
    </row>
    <row r="259" ht="12.75">
      <c r="H259" s="30"/>
    </row>
    <row r="260" ht="12.75">
      <c r="H260" s="30"/>
    </row>
    <row r="261" ht="12.75">
      <c r="H261" s="30"/>
    </row>
    <row r="262" ht="12.75">
      <c r="H262" s="30"/>
    </row>
    <row r="263" ht="12.75">
      <c r="H263" s="30"/>
    </row>
    <row r="264" ht="12.75">
      <c r="H264" s="30"/>
    </row>
    <row r="265" ht="12.75">
      <c r="H265" s="30"/>
    </row>
    <row r="266" ht="12.75">
      <c r="H266" s="30"/>
    </row>
    <row r="267" ht="12.75">
      <c r="H267" s="30"/>
    </row>
    <row r="268" ht="12.75">
      <c r="H268" s="30"/>
    </row>
    <row r="269" ht="12.75">
      <c r="H269" s="30"/>
    </row>
    <row r="270" ht="12.75">
      <c r="H270" s="30"/>
    </row>
    <row r="271" ht="12.75">
      <c r="H271" s="30"/>
    </row>
    <row r="272" ht="12.75">
      <c r="H272" s="30"/>
    </row>
    <row r="273" ht="12.75">
      <c r="H273" s="30"/>
    </row>
    <row r="274" ht="12.75">
      <c r="H274" s="30"/>
    </row>
    <row r="275" ht="12.75">
      <c r="H275" s="30"/>
    </row>
    <row r="276" ht="12.75">
      <c r="H276" s="30"/>
    </row>
    <row r="277" ht="12.75">
      <c r="H277" s="30"/>
    </row>
    <row r="278" ht="12.75">
      <c r="H278" s="30"/>
    </row>
    <row r="279" ht="12.75">
      <c r="H279" s="30"/>
    </row>
    <row r="280" ht="12.75">
      <c r="H280" s="30"/>
    </row>
    <row r="281" ht="12.75">
      <c r="H281" s="30"/>
    </row>
    <row r="282" ht="12.75">
      <c r="H282" s="30"/>
    </row>
    <row r="283" ht="12.75">
      <c r="H283" s="30"/>
    </row>
    <row r="284" ht="12.75">
      <c r="H284" s="30"/>
    </row>
    <row r="285" ht="12.75">
      <c r="H285" s="30"/>
    </row>
    <row r="286" ht="12.75">
      <c r="H286" s="30"/>
    </row>
    <row r="287" ht="12.75">
      <c r="H287" s="30"/>
    </row>
    <row r="288" ht="12.75">
      <c r="H288" s="30"/>
    </row>
  </sheetData>
  <sheetProtection/>
  <mergeCells count="7">
    <mergeCell ref="F1:H1"/>
    <mergeCell ref="C4:H4"/>
    <mergeCell ref="A7:H7"/>
    <mergeCell ref="A6:H6"/>
    <mergeCell ref="E5:H5"/>
    <mergeCell ref="F2:K2"/>
    <mergeCell ref="H3:L3"/>
  </mergeCells>
  <printOptions/>
  <pageMargins left="0.69" right="0.26" top="0.33" bottom="0.32" header="0.28" footer="0.17"/>
  <pageSetup horizontalDpi="600" verticalDpi="600" orientation="portrait" paperSize="9" r:id="rId1"/>
  <ignoredErrors>
    <ignoredError sqref="D78:G84 D86:D117 H80:H83 E86:E102 E104:E117 H78 F86:G117 H86:H98 H100:H1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asfr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gena</dc:creator>
  <cp:keywords/>
  <dc:description/>
  <cp:lastModifiedBy>Admin</cp:lastModifiedBy>
  <cp:lastPrinted>2012-02-13T09:35:21Z</cp:lastPrinted>
  <dcterms:created xsi:type="dcterms:W3CDTF">2002-06-04T10:05:56Z</dcterms:created>
  <dcterms:modified xsi:type="dcterms:W3CDTF">2012-05-12T11:20:36Z</dcterms:modified>
  <cp:category/>
  <cp:version/>
  <cp:contentType/>
  <cp:contentStatus/>
</cp:coreProperties>
</file>